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Operations/Shared Documents/General/Price increase/MTL 2022/AOÛT/TRAITEUR/"/>
    </mc:Choice>
  </mc:AlternateContent>
  <xr:revisionPtr revIDLastSave="0" documentId="14_{4835AF0A-EDEE-45AE-B595-6A826BB6BF20}" xr6:coauthVersionLast="47" xr6:coauthVersionMax="47" xr10:uidLastSave="{00000000-0000-0000-0000-000000000000}"/>
  <workbookProtection workbookAlgorithmName="SHA-512" workbookHashValue="V3a+e+YbPtzoiw86YntfmZT+Abjj6tKoskqGpYS+uSfUj2+4e2JaGNCSQdKYPYFe7gfiT9HV9UonLjYaP7NRSw==" workbookSaltValue="m3g2CM4NZJJdUm28Pw/tlw==" workbookSpinCount="100000" lockStructure="1"/>
  <bookViews>
    <workbookView xWindow="20370" yWindow="-2385" windowWidth="25440" windowHeight="15390" xr2:uid="{00000000-000D-0000-FFFF-FFFF00000000}"/>
  </bookViews>
  <sheets>
    <sheet name="Menu traiteur principal" sheetId="1" r:id="rId1"/>
  </sheets>
  <definedNames>
    <definedName name="_xlnm.Print_Area" localSheetId="0">'Menu traiteur principal'!$A$1:$K$51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K27" i="1"/>
  <c r="K26" i="1"/>
  <c r="K28" i="1"/>
  <c r="E46" i="1"/>
  <c r="E31" i="1"/>
  <c r="E22" i="1"/>
  <c r="E21" i="1"/>
  <c r="E20" i="1"/>
  <c r="K16" i="1"/>
  <c r="K17" i="1"/>
  <c r="K18" i="1"/>
  <c r="K19" i="1"/>
  <c r="K20" i="1"/>
  <c r="K21" i="1"/>
  <c r="K22" i="1"/>
  <c r="K23" i="1"/>
  <c r="K15" i="1"/>
  <c r="E49" i="1"/>
  <c r="E47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3" i="1"/>
  <c r="E24" i="1"/>
  <c r="E25" i="1"/>
  <c r="E26" i="1"/>
  <c r="E15" i="1"/>
  <c r="K24" i="1"/>
  <c r="E41" i="1"/>
  <c r="E27" i="1"/>
  <c r="E50" i="1"/>
  <c r="E36" i="1"/>
  <c r="I30" i="1"/>
  <c r="I32" i="1"/>
  <c r="I31" i="1"/>
  <c r="I33" i="1"/>
  <c r="I37" i="1"/>
</calcChain>
</file>

<file path=xl/sharedStrings.xml><?xml version="1.0" encoding="utf-8"?>
<sst xmlns="http://schemas.openxmlformats.org/spreadsheetml/2006/main" count="107" uniqueCount="89">
  <si>
    <t>Renseignements OBLIGATOIRES</t>
  </si>
  <si>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</si>
  <si>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</si>
  <si>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</si>
  <si>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</si>
  <si>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</si>
  <si>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</si>
  <si>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</si>
  <si>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</si>
  <si>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</si>
  <si>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</si>
  <si>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</si>
  <si>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</si>
  <si>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</si>
  <si>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</si>
  <si>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</si>
  <si>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</si>
  <si>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</si>
  <si>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Nombre de personne</t>
  </si>
  <si>
    <t>Prix / pers</t>
  </si>
  <si>
    <t>Viennoiseries et muffins assortis</t>
  </si>
  <si>
    <t>SOUS-TOTAL</t>
  </si>
  <si>
    <t>TOTAL avant taxes</t>
  </si>
  <si>
    <t>TPS 5%</t>
  </si>
  <si>
    <t>TVQ 9.9750%</t>
  </si>
  <si>
    <t>Déjeuner</t>
  </si>
  <si>
    <t>Lunch</t>
  </si>
  <si>
    <t>Légumes crus et trempette</t>
  </si>
  <si>
    <t>Fromages fins, fruits séchés et noix</t>
  </si>
  <si>
    <t>Plateaux de fruits frais</t>
  </si>
  <si>
    <t>Nombre de personnes</t>
  </si>
  <si>
    <t>Salades d'accompagnement 1 portion</t>
  </si>
  <si>
    <t>Salades d'accompagnement 8 portions</t>
  </si>
  <si>
    <t>Boisson gazeuse Coke/Coke Diète/Sprite</t>
  </si>
  <si>
    <t>Jus orange, pomme, petits fruits</t>
  </si>
  <si>
    <t>Demandes particulières* et commentaires</t>
  </si>
  <si>
    <t>*Spécifiez les allergies ici au besoin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</si>
  <si>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</si>
  <si>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</si>
  <si>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</si>
  <si>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</si>
  <si>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</si>
  <si>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</si>
  <si>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r>
      <t xml:space="preserve">Eau de source </t>
    </r>
    <r>
      <rPr>
        <i/>
        <sz val="11"/>
        <color theme="1"/>
        <rFont val="Calibri"/>
        <family val="2"/>
        <scheme val="minor"/>
      </rPr>
      <t>Eska</t>
    </r>
  </si>
  <si>
    <r>
      <t xml:space="preserve">Thé </t>
    </r>
    <r>
      <rPr>
        <i/>
        <sz val="11"/>
        <color theme="1"/>
        <rFont val="Calibri"/>
        <family val="2"/>
        <scheme val="minor"/>
      </rPr>
      <t>Rise Kombucha</t>
    </r>
  </si>
  <si>
    <r>
      <rPr>
        <i/>
        <sz val="11"/>
        <color theme="1"/>
        <rFont val="Calibri"/>
        <family val="2"/>
        <scheme val="minor"/>
      </rPr>
      <t>San Pellegrino</t>
    </r>
    <r>
      <rPr>
        <sz val="11"/>
        <color theme="1"/>
        <rFont val="Calibri"/>
        <family val="2"/>
        <scheme val="minor"/>
      </rPr>
      <t xml:space="preserve"> aux fruits</t>
    </r>
  </si>
  <si>
    <r>
      <t xml:space="preserve">Eau pétillante </t>
    </r>
    <r>
      <rPr>
        <i/>
        <sz val="11"/>
        <color theme="1"/>
        <rFont val="Calibri"/>
        <family val="2"/>
        <scheme val="minor"/>
      </rPr>
      <t>Eska</t>
    </r>
  </si>
  <si>
    <t>NOTE IMPORTANTE : les points (carte et application) ne peuvent être                cumulés sur les commandes traiteur.</t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</si>
  <si>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</si>
  <si>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</si>
  <si>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</si>
  <si>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</si>
  <si>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</si>
  <si>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</si>
  <si>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Cheddar doux, brie et raisins</t>
  </si>
  <si>
    <r>
      <t xml:space="preserve">Forfait lunch </t>
    </r>
    <r>
      <rPr>
        <sz val="10"/>
        <color theme="1"/>
        <rFont val="Calibri"/>
        <family val="2"/>
        <scheme val="minor"/>
      </rPr>
      <t>(sandwich, salade et dessert)</t>
    </r>
  </si>
  <si>
    <t>Desserts gourmands</t>
  </si>
  <si>
    <r>
      <t xml:space="preserve">Jus </t>
    </r>
    <r>
      <rPr>
        <i/>
        <sz val="11"/>
        <color theme="1"/>
        <rFont val="Calibri"/>
        <family val="2"/>
        <scheme val="minor"/>
      </rPr>
      <t>Simply</t>
    </r>
  </si>
  <si>
    <r>
      <t xml:space="preserve">Forfait lunch </t>
    </r>
    <r>
      <rPr>
        <sz val="10"/>
        <color theme="1"/>
        <rFont val="Calibri"/>
        <family val="2"/>
        <scheme val="minor"/>
      </rPr>
      <t>(salades, choix de protéine, fromage et dessert)</t>
    </r>
  </si>
  <si>
    <r>
      <t xml:space="preserve">Pains artisans </t>
    </r>
    <r>
      <rPr>
        <sz val="10"/>
        <color theme="1"/>
        <rFont val="Calibri"/>
        <family val="2"/>
        <scheme val="minor"/>
      </rPr>
      <t>(minimum 6 pers)</t>
    </r>
  </si>
  <si>
    <r>
      <t xml:space="preserve">Plateaux de fruits frais </t>
    </r>
    <r>
      <rPr>
        <sz val="10"/>
        <color theme="1"/>
        <rFont val="Calibri"/>
        <family val="2"/>
        <scheme val="minor"/>
      </rPr>
      <t>(minimum 6 pers)</t>
    </r>
  </si>
  <si>
    <r>
      <t xml:space="preserve">Thés assortis </t>
    </r>
    <r>
      <rPr>
        <sz val="10"/>
        <color theme="1"/>
        <rFont val="Calibri"/>
        <family val="2"/>
        <scheme val="minor"/>
      </rPr>
      <t>(1 par pers - Min. 6 pers)</t>
    </r>
  </si>
  <si>
    <r>
      <t xml:space="preserve">Thermos de café </t>
    </r>
    <r>
      <rPr>
        <sz val="10"/>
        <color theme="1"/>
        <rFont val="Calibri"/>
        <family val="2"/>
        <scheme val="minor"/>
      </rPr>
      <t>(8-10 pers)</t>
    </r>
  </si>
  <si>
    <t>Desserts artisans</t>
  </si>
  <si>
    <t>Sandwichs artisans assortis</t>
  </si>
  <si>
    <t>Cheddar doux, brie et raisins(minimum 6 pers)</t>
  </si>
  <si>
    <t>stl@leduff.ca</t>
  </si>
  <si>
    <t>mcgill@leduff.ca</t>
  </si>
  <si>
    <t>Forfait Déjeuner(Viennoiserie+ Salade Fruits ou Yoghurt Granola)</t>
  </si>
  <si>
    <r>
      <t xml:space="preserve">Mini croissants et mini tartines déjeuner </t>
    </r>
    <r>
      <rPr>
        <sz val="10"/>
        <color theme="1"/>
        <rFont val="Calibri"/>
        <family val="2"/>
        <scheme val="minor"/>
      </rPr>
      <t>(2 mrcx par pers)</t>
    </r>
  </si>
  <si>
    <t>Danoise graines sesame et chia, fromage à la crème</t>
  </si>
  <si>
    <t>Salade de fruits ( portion indivuduelle)</t>
  </si>
  <si>
    <t>Yogourt Granola (portion individuelle)</t>
  </si>
  <si>
    <t>Salades repas, 3 choix salades du jour , protéine au choix</t>
  </si>
  <si>
    <t>Plateaux à la carte (Minimum 6 personnes)</t>
  </si>
  <si>
    <t>Saumon fumé, citron , pain multigrains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</si>
  <si>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avec les taxes</t>
    </r>
  </si>
  <si>
    <r>
      <t>TOTAL</t>
    </r>
    <r>
      <rPr>
        <sz val="12"/>
        <color theme="1"/>
        <rFont val="Calibri"/>
        <family val="2"/>
        <scheme val="minor"/>
      </rPr>
      <t xml:space="preserve"> ( avec Pourboire)</t>
    </r>
  </si>
  <si>
    <t>Pourboire</t>
  </si>
  <si>
    <t>Pourboire en $</t>
  </si>
  <si>
    <t>Ustensiles compostables</t>
  </si>
  <si>
    <t>Assiettes compostables</t>
  </si>
  <si>
    <t>Plateaux desserts( Minimum 6 pers)</t>
  </si>
  <si>
    <t>Commande minimale de 100$</t>
  </si>
  <si>
    <t>Croissant omelette, fromage, jambon ou épinards</t>
  </si>
  <si>
    <t>3611,boulevard St Laurent(514) 982-2520</t>
  </si>
  <si>
    <t>2055, bd Bourassa, Métro McGill (514) 875-7564</t>
  </si>
  <si>
    <r>
      <t xml:space="preserve">Mini viennoiseries et mini muffins </t>
    </r>
    <r>
      <rPr>
        <sz val="10"/>
        <color theme="1"/>
        <rFont val="Calibri"/>
        <family val="2"/>
        <scheme val="minor"/>
      </rPr>
      <t>(2 par pers)</t>
    </r>
  </si>
  <si>
    <t>Danoise graines sesame et chia, saumon fumé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</si>
</sst>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[$-F800]dddd\,\ mmmm\ dd\,\ yyyy"/>
    <numFmt numFmtId="166" formatCode="h&quot; h &quot;mm;@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0" fillId="2" borderId="15" xfId="0" applyNumberFormat="1" applyFill="1" applyBorder="1"/>
    <xf numFmtId="0" fontId="4" fillId="2" borderId="4" xfId="0" applyFont="1" applyFill="1" applyBorder="1"/>
    <xf numFmtId="0" fontId="4" fillId="2" borderId="17" xfId="0" applyFont="1" applyFill="1" applyBorder="1"/>
    <xf numFmtId="164" fontId="4" fillId="2" borderId="4" xfId="0" applyNumberFormat="1" applyFont="1" applyFill="1" applyBorder="1"/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/>
    <xf numFmtId="164" fontId="0" fillId="3" borderId="0" xfId="0" applyNumberFormat="1" applyFill="1" applyBorder="1"/>
    <xf numFmtId="0" fontId="0" fillId="3" borderId="0" xfId="0" applyFill="1"/>
    <xf numFmtId="0" fontId="13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2" borderId="4" xfId="0" applyNumberFormat="1" applyFont="1" applyFill="1" applyBorder="1"/>
    <xf numFmtId="0" fontId="4" fillId="2" borderId="25" xfId="0" applyFont="1" applyFill="1" applyBorder="1"/>
    <xf numFmtId="164" fontId="0" fillId="2" borderId="22" xfId="0" applyNumberFormat="1" applyFill="1" applyBorder="1"/>
    <xf numFmtId="164" fontId="0" fillId="2" borderId="16" xfId="0" applyNumberFormat="1" applyFill="1" applyBorder="1"/>
    <xf numFmtId="164" fontId="0" fillId="2" borderId="14" xfId="0" applyNumberFormat="1" applyFill="1" applyBorder="1"/>
    <xf numFmtId="0" fontId="4" fillId="2" borderId="26" xfId="0" applyFont="1" applyFill="1" applyBorder="1"/>
    <xf numFmtId="164" fontId="0" fillId="2" borderId="13" xfId="0" applyNumberFormat="1" applyFill="1" applyBorder="1"/>
    <xf numFmtId="164" fontId="4" fillId="2" borderId="4" xfId="0" applyNumberFormat="1" applyFont="1" applyFill="1" applyBorder="1" applyAlignment="1">
      <alignment horizontal="left"/>
    </xf>
    <xf numFmtId="164" fontId="4" fillId="2" borderId="26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1" xfId="0" applyFill="1" applyBorder="1" applyAlignment="1">
      <alignment horizontal="center"/>
    </xf>
    <xf numFmtId="0" fontId="0" fillId="2" borderId="26" xfId="0" applyFill="1" applyBorder="1"/>
    <xf numFmtId="0" fontId="0" fillId="2" borderId="2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21" xfId="0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29" xfId="0" applyFill="1" applyBorder="1"/>
    <xf numFmtId="165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2" borderId="23" xfId="0" applyFill="1" applyBorder="1"/>
    <xf numFmtId="0" fontId="0" fillId="2" borderId="27" xfId="0" applyFill="1" applyBorder="1"/>
    <xf numFmtId="0" fontId="0" fillId="2" borderId="23" xfId="0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1" fontId="10" fillId="0" borderId="0" xfId="0" applyNumberFormat="1" applyFont="1" applyAlignment="1">
      <alignment horizontal="center"/>
    </xf>
    <xf numFmtId="164" fontId="0" fillId="2" borderId="12" xfId="0" applyNumberFormat="1" applyFill="1" applyBorder="1"/>
    <xf numFmtId="164" fontId="5" fillId="0" borderId="4" xfId="0" applyNumberFormat="1" applyFont="1" applyBorder="1" applyAlignment="1">
      <alignment horizontal="right"/>
    </xf>
    <xf numFmtId="1" fontId="10" fillId="0" borderId="10" xfId="0" applyNumberFormat="1" applyFont="1" applyFill="1" applyBorder="1" applyAlignment="1">
      <alignment horizontal="center"/>
    </xf>
    <xf numFmtId="44" fontId="0" fillId="0" borderId="0" xfId="0" applyNumberFormat="1"/>
    <xf numFmtId="0" fontId="18" fillId="2" borderId="4" xfId="0" applyFont="1" applyFill="1" applyBorder="1"/>
    <xf numFmtId="164" fontId="5" fillId="0" borderId="0" xfId="0" applyNumberFormat="1" applyFont="1" applyBorder="1" applyAlignment="1">
      <alignment horizontal="right"/>
    </xf>
    <xf numFmtId="0" fontId="12" fillId="0" borderId="0" xfId="0" applyFont="1" applyFill="1" applyBorder="1"/>
    <xf numFmtId="164" fontId="2" fillId="0" borderId="0" xfId="0" applyNumberFormat="1" applyFont="1" applyFill="1" applyBorder="1"/>
    <xf numFmtId="0" fontId="0" fillId="2" borderId="4" xfId="0" applyFont="1" applyFill="1" applyBorder="1"/>
    <xf numFmtId="0" fontId="12" fillId="2" borderId="35" xfId="0" applyFont="1" applyFill="1" applyBorder="1"/>
    <xf numFmtId="164" fontId="2" fillId="2" borderId="35" xfId="0" applyNumberFormat="1" applyFont="1" applyFill="1" applyBorder="1"/>
    <xf numFmtId="0" fontId="17" fillId="0" borderId="22" xfId="0" applyFont="1" applyFill="1" applyBorder="1"/>
    <xf numFmtId="0" fontId="17" fillId="0" borderId="14" xfId="0" applyFont="1" applyFill="1" applyBorder="1"/>
    <xf numFmtId="0" fontId="20" fillId="0" borderId="4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1" applyFont="1"/>
    <xf numFmtId="0" fontId="21" fillId="3" borderId="0" xfId="0" applyFont="1" applyFill="1" applyBorder="1" applyAlignment="1">
      <alignment horizontal="left" vertical="center"/>
    </xf>
    <xf numFmtId="0" fontId="22" fillId="3" borderId="0" xfId="1" applyFont="1" applyFill="1"/>
    <xf numFmtId="0" fontId="21" fillId="3" borderId="0" xfId="0" applyFont="1" applyFill="1" applyBorder="1" applyAlignment="1">
      <alignment horizontal="left"/>
    </xf>
    <xf numFmtId="0" fontId="22" fillId="3" borderId="0" xfId="1" applyFont="1" applyFill="1" applyAlignment="1">
      <alignment vertical="center"/>
    </xf>
    <xf numFmtId="0" fontId="0" fillId="0" borderId="0" xfId="0" applyFont="1"/>
    <xf numFmtId="0" fontId="23" fillId="0" borderId="0" xfId="1" applyFont="1" applyAlignment="1">
      <alignment vertical="center"/>
    </xf>
    <xf numFmtId="164" fontId="0" fillId="0" borderId="19" xfId="0" applyNumberFormat="1" applyFill="1" applyBorder="1"/>
    <xf numFmtId="164" fontId="0" fillId="0" borderId="2" xfId="0" applyNumberFormat="1" applyFill="1" applyBorder="1"/>
    <xf numFmtId="164" fontId="0" fillId="0" borderId="6" xfId="0" applyNumberFormat="1" applyFill="1" applyBorder="1"/>
    <xf numFmtId="164" fontId="0" fillId="0" borderId="8" xfId="0" applyNumberFormat="1" applyFill="1" applyBorder="1"/>
    <xf numFmtId="164" fontId="0" fillId="0" borderId="30" xfId="0" applyNumberFormat="1" applyFill="1" applyBorder="1"/>
    <xf numFmtId="164" fontId="0" fillId="0" borderId="18" xfId="0" applyNumberFormat="1" applyFill="1" applyBorder="1"/>
    <xf numFmtId="164" fontId="0" fillId="0" borderId="24" xfId="0" applyNumberFormat="1" applyFill="1" applyBorder="1"/>
    <xf numFmtId="164" fontId="0" fillId="0" borderId="9" xfId="0" applyNumberFormat="1" applyFill="1" applyBorder="1"/>
    <xf numFmtId="164" fontId="0" fillId="0" borderId="27" xfId="0" applyNumberFormat="1" applyFill="1" applyBorder="1"/>
    <xf numFmtId="164" fontId="0" fillId="0" borderId="22" xfId="0" applyNumberFormat="1" applyFill="1" applyBorder="1"/>
    <xf numFmtId="164" fontId="0" fillId="0" borderId="16" xfId="0" applyNumberFormat="1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167" fontId="10" fillId="0" borderId="22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vertical="center"/>
    </xf>
    <xf numFmtId="0" fontId="15" fillId="4" borderId="0" xfId="0" applyFont="1" applyFill="1" applyAlignment="1">
      <alignment horizontal="center" wrapText="1"/>
    </xf>
    <xf numFmtId="0" fontId="19" fillId="2" borderId="34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0" fillId="0" borderId="36" xfId="0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</xf>
    <xf numFmtId="0" fontId="0" fillId="0" borderId="37" xfId="0" applyFill="1" applyBorder="1" applyAlignment="1" applyProtection="1">
      <alignment horizontal="center" vertical="top"/>
    </xf>
    <xf numFmtId="0" fontId="0" fillId="0" borderId="36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5" fillId="0" borderId="2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5" xfId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305336</xdr:colOff>
      <xdr:row>1</xdr:row>
      <xdr:rowOff>38100</xdr:rowOff>
    </xdr:from>
    <xdr:to>
      <xdr:col>1</xdr:col>
      <xdr:colOff>2265336</xdr:colOff>
      <xdr:row>6</xdr:row>
      <xdr:rowOff>74153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86" y="228600"/>
          <a:ext cx="1960000" cy="114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gill@leduff.ca" TargetMode="External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st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jean-talon@leduff.c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50"/>
  <sheetViews>
    <sheetView tabSelected="1" zoomScale="70" zoomScaleNormal="70" workbookViewId="0">
      <selection activeCell="M27" sqref="M27"/>
    </sheetView>
  </sheetViews>
  <sheetFormatPr baseColWidth="10" defaultColWidth="11.42578125" defaultRowHeight="15" x14ac:dyDescent="0.25"/>
  <cols>
    <col min="1" max="1" width="4.85546875" customWidth="1"/>
    <col min="2" max="2" width="52.85546875" customWidth="1"/>
    <col min="3" max="3" width="20.140625" customWidth="1"/>
    <col min="6" max="6" width="2.28515625" customWidth="1"/>
    <col min="7" max="7" width="5.7109375" customWidth="1"/>
    <col min="8" max="8" width="39.85546875" customWidth="1"/>
    <col min="9" max="9" width="17.7109375" customWidth="1"/>
    <col min="10" max="10" width="12.7109375" customWidth="1"/>
    <col min="11" max="11" width="14.14062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40" t="s">
        <v>0</v>
      </c>
      <c r="D2" s="140"/>
      <c r="E2" s="140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41"/>
      <c r="D3" s="142"/>
      <c r="E3" s="143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1" t="s">
        <v>4</v>
      </c>
      <c r="C4" s="144"/>
      <c r="D4" s="144"/>
      <c r="E4" s="144"/>
      <c r="F4" s="17"/>
      <c r="G4" s="4"/>
      <c r="H4" s="100" t="s">
        <v>37</v>
      </c>
      <c r="I4" s="101" t="s">
        <v>48</v>
      </c>
      <c r="J4" s="73"/>
      <c r="K4" s="65"/>
    </row>
    <row r="5" spans="1:11" ht="18" customHeight="1" x14ac:dyDescent="0.35">
      <c r="A5" s="1"/>
      <c r="B5" s="11" t="s">
        <v>5</v>
      </c>
      <c r="C5" s="144"/>
      <c r="D5" s="144"/>
      <c r="E5" s="144"/>
      <c r="F5" s="17"/>
      <c r="G5" s="3"/>
      <c r="H5" s="100" t="s">
        <v>38</v>
      </c>
      <c r="I5" s="101" t="s">
        <v>49</v>
      </c>
      <c r="J5" s="73"/>
      <c r="K5" s="65"/>
    </row>
    <row r="6" spans="1:11" ht="18" customHeight="1" x14ac:dyDescent="0.35">
      <c r="A6" s="1"/>
      <c r="B6" s="11" t="s">
        <v>6</v>
      </c>
      <c r="C6" s="145"/>
      <c r="D6" s="146"/>
      <c r="E6" s="147"/>
      <c r="F6" s="18"/>
      <c r="G6" s="3"/>
      <c r="H6" s="100" t="s">
        <v>39</v>
      </c>
      <c r="I6" s="101" t="s">
        <v>50</v>
      </c>
      <c r="J6" s="73"/>
      <c r="K6" s="65"/>
    </row>
    <row r="7" spans="1:11" ht="18" customHeight="1" thickBot="1" x14ac:dyDescent="0.4">
      <c r="A7" s="1"/>
      <c r="B7" s="3"/>
      <c r="C7" s="3"/>
      <c r="D7" s="3"/>
      <c r="E7" s="3"/>
      <c r="F7" s="3"/>
      <c r="G7" s="3"/>
      <c r="H7" s="100" t="s">
        <v>40</v>
      </c>
      <c r="I7" s="101" t="s">
        <v>51</v>
      </c>
      <c r="J7" s="73"/>
      <c r="K7" s="65"/>
    </row>
    <row r="8" spans="1:11" ht="18" customHeight="1" thickBot="1" x14ac:dyDescent="0.4">
      <c r="A8" s="1"/>
      <c r="B8" s="99" t="s">
        <v>83</v>
      </c>
      <c r="C8" s="8" t="s">
        <v>7</v>
      </c>
      <c r="D8" s="8" t="s">
        <v>8</v>
      </c>
      <c r="E8" s="4"/>
      <c r="F8" s="4"/>
      <c r="G8" s="3"/>
      <c r="H8" s="100" t="s">
        <v>41</v>
      </c>
      <c r="I8" s="101" t="s">
        <v>52</v>
      </c>
      <c r="J8" s="73"/>
      <c r="K8" s="65"/>
    </row>
    <row r="9" spans="1:11" ht="18" customHeight="1" x14ac:dyDescent="0.35">
      <c r="A9" s="1"/>
      <c r="B9" s="11" t="s">
        <v>9</v>
      </c>
      <c r="C9" s="59"/>
      <c r="D9" s="60"/>
      <c r="E9" s="61"/>
      <c r="F9" s="5"/>
      <c r="G9" s="3"/>
      <c r="H9" s="100" t="s">
        <v>42</v>
      </c>
      <c r="I9" s="101" t="s">
        <v>53</v>
      </c>
      <c r="J9" s="73"/>
      <c r="K9" s="65"/>
    </row>
    <row r="10" spans="1:11" ht="18" customHeight="1" x14ac:dyDescent="0.35">
      <c r="A10" s="1"/>
      <c r="B10" s="23" t="s">
        <v>10</v>
      </c>
      <c r="C10" s="62"/>
      <c r="D10" s="62"/>
      <c r="E10" s="61"/>
      <c r="F10" s="5"/>
      <c r="G10" s="3"/>
      <c r="H10" s="102" t="s">
        <v>85</v>
      </c>
      <c r="I10" s="103" t="s">
        <v>66</v>
      </c>
      <c r="J10" s="73"/>
      <c r="K10" s="65"/>
    </row>
    <row r="11" spans="1:11" ht="18" customHeight="1" x14ac:dyDescent="0.35">
      <c r="A11" s="1"/>
      <c r="B11" s="11" t="s">
        <v>11</v>
      </c>
      <c r="C11" s="63"/>
      <c r="D11" s="64"/>
      <c r="E11" s="61"/>
      <c r="F11" s="5"/>
      <c r="G11" s="3"/>
      <c r="H11" s="104" t="s">
        <v>86</v>
      </c>
      <c r="I11" s="105" t="s">
        <v>67</v>
      </c>
      <c r="J11" s="3"/>
      <c r="K11" s="65"/>
    </row>
    <row r="12" spans="1:11" ht="18" customHeight="1" x14ac:dyDescent="0.25">
      <c r="A12" s="1"/>
      <c r="B12" s="11" t="s">
        <v>12</v>
      </c>
      <c r="C12" s="141"/>
      <c r="D12" s="142"/>
      <c r="E12" s="143"/>
      <c r="F12" s="5"/>
      <c r="H12" s="106"/>
      <c r="I12" s="107"/>
      <c r="J12" s="1"/>
      <c r="K12" s="25"/>
    </row>
    <row r="13" spans="1:11" ht="9" customHeight="1" thickBot="1" x14ac:dyDescent="0.4">
      <c r="A13" s="1"/>
      <c r="B13" s="3"/>
      <c r="C13" s="3"/>
      <c r="D13" s="3"/>
      <c r="E13" s="3"/>
      <c r="F13" s="19"/>
    </row>
    <row r="14" spans="1:11" ht="15.75" thickBot="1" x14ac:dyDescent="0.3">
      <c r="A14" s="45" t="s">
        <v>13</v>
      </c>
      <c r="B14" s="14" t="s">
        <v>25</v>
      </c>
      <c r="C14" s="13" t="s">
        <v>30</v>
      </c>
      <c r="D14" s="39" t="s">
        <v>19</v>
      </c>
      <c r="E14" s="13" t="s">
        <v>17</v>
      </c>
      <c r="F14" s="20"/>
      <c r="G14" s="45" t="s">
        <v>13</v>
      </c>
      <c r="H14" s="14" t="s">
        <v>14</v>
      </c>
      <c r="I14" s="39" t="s">
        <v>15</v>
      </c>
      <c r="J14" s="13" t="s">
        <v>16</v>
      </c>
      <c r="K14" s="15" t="s">
        <v>17</v>
      </c>
    </row>
    <row r="15" spans="1:11" x14ac:dyDescent="0.25">
      <c r="A15" s="46">
        <v>1</v>
      </c>
      <c r="B15" s="56" t="s">
        <v>68</v>
      </c>
      <c r="C15" s="66"/>
      <c r="D15" s="108">
        <v>8.25</v>
      </c>
      <c r="E15" s="32">
        <f>C15*D15</f>
        <v>0</v>
      </c>
      <c r="F15" s="21"/>
      <c r="G15" s="40">
        <v>22</v>
      </c>
      <c r="H15" s="47" t="s">
        <v>62</v>
      </c>
      <c r="I15" s="66"/>
      <c r="J15" s="113">
        <v>25</v>
      </c>
      <c r="K15" s="32">
        <f>I15*J15</f>
        <v>0</v>
      </c>
    </row>
    <row r="16" spans="1:11" x14ac:dyDescent="0.25">
      <c r="A16" s="46">
        <v>2</v>
      </c>
      <c r="B16" s="57" t="s">
        <v>20</v>
      </c>
      <c r="C16" s="67"/>
      <c r="D16" s="109">
        <v>3.5</v>
      </c>
      <c r="E16" s="33">
        <f t="shared" ref="E16:E26" si="0">C16*D16</f>
        <v>0</v>
      </c>
      <c r="F16" s="21"/>
      <c r="G16" s="41">
        <v>23</v>
      </c>
      <c r="H16" s="48" t="s">
        <v>61</v>
      </c>
      <c r="I16" s="67"/>
      <c r="J16" s="114">
        <v>3.1</v>
      </c>
      <c r="K16" s="36">
        <f t="shared" ref="K16:K23" si="1">I16*J16</f>
        <v>0</v>
      </c>
    </row>
    <row r="17" spans="1:14" x14ac:dyDescent="0.25">
      <c r="A17" s="41">
        <v>3</v>
      </c>
      <c r="B17" s="74" t="s">
        <v>87</v>
      </c>
      <c r="C17" s="67"/>
      <c r="D17" s="110">
        <v>3.5</v>
      </c>
      <c r="E17" s="33">
        <f t="shared" si="0"/>
        <v>0</v>
      </c>
      <c r="F17" s="21"/>
      <c r="G17" s="41">
        <v>24</v>
      </c>
      <c r="H17" s="48" t="s">
        <v>43</v>
      </c>
      <c r="I17" s="67"/>
      <c r="J17" s="114">
        <v>2.35</v>
      </c>
      <c r="K17" s="36">
        <f t="shared" si="1"/>
        <v>0</v>
      </c>
    </row>
    <row r="18" spans="1:14" x14ac:dyDescent="0.25">
      <c r="A18" s="41">
        <v>4</v>
      </c>
      <c r="B18" s="57" t="s">
        <v>59</v>
      </c>
      <c r="C18" s="68"/>
      <c r="D18" s="110">
        <v>3</v>
      </c>
      <c r="E18" s="33">
        <f t="shared" si="0"/>
        <v>0</v>
      </c>
      <c r="F18" s="21"/>
      <c r="G18" s="41">
        <v>25</v>
      </c>
      <c r="H18" s="48" t="s">
        <v>46</v>
      </c>
      <c r="I18" s="67"/>
      <c r="J18" s="114">
        <v>3.25</v>
      </c>
      <c r="K18" s="36">
        <f t="shared" si="1"/>
        <v>0</v>
      </c>
    </row>
    <row r="19" spans="1:14" x14ac:dyDescent="0.25">
      <c r="A19" s="41">
        <v>5</v>
      </c>
      <c r="B19" s="57" t="s">
        <v>69</v>
      </c>
      <c r="C19" s="67"/>
      <c r="D19" s="109">
        <v>6.75</v>
      </c>
      <c r="E19" s="33">
        <f t="shared" si="0"/>
        <v>0</v>
      </c>
      <c r="F19" s="21"/>
      <c r="G19" s="41">
        <v>26</v>
      </c>
      <c r="H19" s="48" t="s">
        <v>33</v>
      </c>
      <c r="I19" s="67"/>
      <c r="J19" s="114">
        <v>2.35</v>
      </c>
      <c r="K19" s="36">
        <f t="shared" si="1"/>
        <v>0</v>
      </c>
    </row>
    <row r="20" spans="1:14" x14ac:dyDescent="0.25">
      <c r="A20" s="41">
        <v>6</v>
      </c>
      <c r="B20" s="57" t="s">
        <v>70</v>
      </c>
      <c r="C20" s="67"/>
      <c r="D20" s="109">
        <v>4</v>
      </c>
      <c r="E20" s="33">
        <f t="shared" si="0"/>
        <v>0</v>
      </c>
      <c r="F20" s="21"/>
      <c r="G20" s="41">
        <v>27</v>
      </c>
      <c r="H20" s="48" t="s">
        <v>34</v>
      </c>
      <c r="I20" s="67"/>
      <c r="J20" s="114">
        <v>2.2000000000000002</v>
      </c>
      <c r="K20" s="36">
        <f t="shared" si="1"/>
        <v>0</v>
      </c>
    </row>
    <row r="21" spans="1:14" x14ac:dyDescent="0.25">
      <c r="A21" s="41">
        <v>7</v>
      </c>
      <c r="B21" s="57" t="s">
        <v>88</v>
      </c>
      <c r="C21" s="70"/>
      <c r="D21" s="109">
        <v>8.9499999999999993</v>
      </c>
      <c r="E21" s="33">
        <f t="shared" si="0"/>
        <v>0</v>
      </c>
      <c r="F21" s="21"/>
      <c r="G21" s="41">
        <v>28</v>
      </c>
      <c r="H21" s="48" t="s">
        <v>45</v>
      </c>
      <c r="I21" s="67"/>
      <c r="J21" s="114">
        <v>3.25</v>
      </c>
      <c r="K21" s="36">
        <f t="shared" si="1"/>
        <v>0</v>
      </c>
    </row>
    <row r="22" spans="1:14" x14ac:dyDescent="0.25">
      <c r="A22" s="41">
        <v>8</v>
      </c>
      <c r="B22" s="57" t="s">
        <v>84</v>
      </c>
      <c r="C22" s="70"/>
      <c r="D22" s="109">
        <v>6.95</v>
      </c>
      <c r="E22" s="33">
        <f t="shared" si="0"/>
        <v>0</v>
      </c>
      <c r="F22" s="21"/>
      <c r="G22" s="50">
        <v>29</v>
      </c>
      <c r="H22" s="55" t="s">
        <v>57</v>
      </c>
      <c r="I22" s="69"/>
      <c r="J22" s="115">
        <v>4.25</v>
      </c>
      <c r="K22" s="36">
        <f t="shared" si="1"/>
        <v>0</v>
      </c>
    </row>
    <row r="23" spans="1:14" ht="15.75" thickBot="1" x14ac:dyDescent="0.3">
      <c r="A23" s="41">
        <v>9</v>
      </c>
      <c r="B23" s="57" t="s">
        <v>60</v>
      </c>
      <c r="C23" s="70"/>
      <c r="D23" s="110">
        <v>6.25</v>
      </c>
      <c r="E23" s="33">
        <f t="shared" si="0"/>
        <v>0</v>
      </c>
      <c r="F23" s="21"/>
      <c r="G23" s="42">
        <v>30</v>
      </c>
      <c r="H23" s="49" t="s">
        <v>44</v>
      </c>
      <c r="I23" s="71"/>
      <c r="J23" s="116">
        <v>5.5</v>
      </c>
      <c r="K23" s="34">
        <f t="shared" si="1"/>
        <v>0</v>
      </c>
    </row>
    <row r="24" spans="1:14" ht="15.75" thickBot="1" x14ac:dyDescent="0.3">
      <c r="A24" s="41">
        <v>10</v>
      </c>
      <c r="B24" s="57" t="s">
        <v>65</v>
      </c>
      <c r="C24" s="70"/>
      <c r="D24" s="111">
        <v>5.95</v>
      </c>
      <c r="E24" s="33">
        <f t="shared" si="0"/>
        <v>0</v>
      </c>
      <c r="F24" s="21"/>
      <c r="G24" s="25"/>
      <c r="H24" s="26"/>
      <c r="I24" s="27"/>
      <c r="J24" s="87" t="s">
        <v>21</v>
      </c>
      <c r="K24" s="12">
        <f>SUM(K15:K23)</f>
        <v>0</v>
      </c>
    </row>
    <row r="25" spans="1:14" ht="15.75" thickBot="1" x14ac:dyDescent="0.3">
      <c r="A25" s="41">
        <v>11</v>
      </c>
      <c r="B25" s="58" t="s">
        <v>71</v>
      </c>
      <c r="C25" s="70"/>
      <c r="D25" s="111">
        <v>5.5</v>
      </c>
      <c r="E25" s="33">
        <f t="shared" si="0"/>
        <v>0</v>
      </c>
      <c r="F25" s="21"/>
      <c r="G25" s="25"/>
      <c r="H25" s="26"/>
      <c r="I25" s="27"/>
      <c r="J25" s="10"/>
      <c r="K25" s="28"/>
    </row>
    <row r="26" spans="1:14" ht="15.75" thickBot="1" x14ac:dyDescent="0.3">
      <c r="A26" s="41">
        <v>12</v>
      </c>
      <c r="B26" s="75" t="s">
        <v>72</v>
      </c>
      <c r="C26" s="71"/>
      <c r="D26" s="112">
        <v>5.5</v>
      </c>
      <c r="E26" s="12">
        <f t="shared" si="0"/>
        <v>0</v>
      </c>
      <c r="F26" s="21"/>
      <c r="G26" s="40">
        <v>31</v>
      </c>
      <c r="H26" s="97" t="s">
        <v>80</v>
      </c>
      <c r="I26" s="66"/>
      <c r="J26" s="117">
        <v>0.75</v>
      </c>
      <c r="K26" s="32">
        <f t="shared" ref="K26:K27" si="2">I26*J26</f>
        <v>0</v>
      </c>
    </row>
    <row r="27" spans="1:14" ht="15.75" thickBot="1" x14ac:dyDescent="0.3">
      <c r="A27" s="1"/>
      <c r="B27" s="9"/>
      <c r="C27" s="27"/>
      <c r="D27" s="87" t="s">
        <v>21</v>
      </c>
      <c r="E27" s="12">
        <f>SUM(E15:E26)</f>
        <v>0</v>
      </c>
      <c r="F27" s="22"/>
      <c r="G27" s="42">
        <v>32</v>
      </c>
      <c r="H27" s="98" t="s">
        <v>81</v>
      </c>
      <c r="I27" s="71"/>
      <c r="J27" s="120">
        <v>0.75</v>
      </c>
      <c r="K27" s="34">
        <f t="shared" si="2"/>
        <v>0</v>
      </c>
    </row>
    <row r="28" spans="1:14" ht="15.75" thickBot="1" x14ac:dyDescent="0.3">
      <c r="A28" s="1"/>
      <c r="B28" s="1"/>
      <c r="C28" s="1"/>
      <c r="D28" s="2"/>
      <c r="E28" s="1"/>
      <c r="F28" s="20"/>
      <c r="G28" s="83"/>
      <c r="H28" s="84"/>
      <c r="I28" s="85"/>
      <c r="J28" s="87" t="s">
        <v>21</v>
      </c>
      <c r="K28" s="86">
        <f>SUM(K26:K27)</f>
        <v>0</v>
      </c>
    </row>
    <row r="29" spans="1:14" ht="15.75" thickBot="1" x14ac:dyDescent="0.3">
      <c r="A29" s="45" t="s">
        <v>13</v>
      </c>
      <c r="B29" s="35" t="s">
        <v>26</v>
      </c>
      <c r="C29" s="13" t="s">
        <v>30</v>
      </c>
      <c r="D29" s="37" t="s">
        <v>19</v>
      </c>
      <c r="E29" s="35" t="s">
        <v>17</v>
      </c>
      <c r="F29" s="21"/>
      <c r="G29" s="83"/>
      <c r="H29" s="84"/>
      <c r="I29" s="85"/>
      <c r="J29" s="91"/>
      <c r="K29" s="28"/>
    </row>
    <row r="30" spans="1:14" ht="15.75" thickBot="1" x14ac:dyDescent="0.3">
      <c r="A30" s="43">
        <v>10</v>
      </c>
      <c r="B30" s="47" t="s">
        <v>55</v>
      </c>
      <c r="C30" s="77"/>
      <c r="D30" s="117">
        <v>17.5</v>
      </c>
      <c r="E30" s="32">
        <f>C30*D30</f>
        <v>0</v>
      </c>
      <c r="F30" s="21"/>
      <c r="G30" s="25"/>
      <c r="H30" s="56" t="s">
        <v>22</v>
      </c>
      <c r="I30" s="32">
        <f>SUM(E27,E36,E41,E50,K24,K28)</f>
        <v>0</v>
      </c>
      <c r="J30" s="28"/>
      <c r="K30" s="28"/>
      <c r="L30" s="1"/>
      <c r="M30" s="1"/>
      <c r="N30" s="1"/>
    </row>
    <row r="31" spans="1:14" x14ac:dyDescent="0.25">
      <c r="A31" s="76">
        <v>11</v>
      </c>
      <c r="B31" s="48" t="s">
        <v>58</v>
      </c>
      <c r="C31" s="79"/>
      <c r="D31" s="118">
        <v>19.5</v>
      </c>
      <c r="E31" s="32">
        <f>C31*D31</f>
        <v>0</v>
      </c>
      <c r="F31" s="21"/>
      <c r="G31" s="25"/>
      <c r="H31" s="57" t="s">
        <v>23</v>
      </c>
      <c r="I31" s="36">
        <f>I30*0.05</f>
        <v>0</v>
      </c>
      <c r="J31" s="28"/>
      <c r="K31" s="28"/>
      <c r="L31" s="1"/>
      <c r="M31" s="1"/>
      <c r="N31" s="1"/>
    </row>
    <row r="32" spans="1:14" ht="15.75" thickBot="1" x14ac:dyDescent="0.3">
      <c r="A32" s="76">
        <v>12</v>
      </c>
      <c r="B32" s="48" t="s">
        <v>64</v>
      </c>
      <c r="C32" s="79"/>
      <c r="D32" s="118">
        <v>9.25</v>
      </c>
      <c r="E32" s="36">
        <f t="shared" ref="E32:E35" si="3">C32*D32</f>
        <v>0</v>
      </c>
      <c r="F32" s="21"/>
      <c r="G32" s="25"/>
      <c r="H32" s="58" t="s">
        <v>24</v>
      </c>
      <c r="I32" s="34">
        <f>I30*0.09975</f>
        <v>0</v>
      </c>
      <c r="J32" s="28"/>
      <c r="K32" s="28"/>
      <c r="L32" s="1"/>
      <c r="M32" s="1"/>
      <c r="N32" s="1"/>
    </row>
    <row r="33" spans="1:14" ht="15.75" thickBot="1" x14ac:dyDescent="0.3">
      <c r="A33" s="76">
        <v>13</v>
      </c>
      <c r="B33" s="48" t="s">
        <v>73</v>
      </c>
      <c r="C33" s="79"/>
      <c r="D33" s="119">
        <v>13.95</v>
      </c>
      <c r="E33" s="36">
        <f t="shared" si="3"/>
        <v>0</v>
      </c>
      <c r="F33" s="21"/>
      <c r="G33" s="26"/>
      <c r="H33" s="94" t="s">
        <v>76</v>
      </c>
      <c r="I33" s="30">
        <f>SUM(I30:I32)</f>
        <v>0</v>
      </c>
      <c r="J33" s="29"/>
      <c r="K33" s="28"/>
      <c r="L33" s="1"/>
      <c r="M33" s="1"/>
      <c r="N33" s="1"/>
    </row>
    <row r="34" spans="1:14" ht="15.75" thickBot="1" x14ac:dyDescent="0.3">
      <c r="A34" s="76">
        <v>14</v>
      </c>
      <c r="B34" s="48" t="s">
        <v>31</v>
      </c>
      <c r="C34" s="79"/>
      <c r="D34" s="119">
        <v>4.75</v>
      </c>
      <c r="E34" s="36">
        <f t="shared" si="3"/>
        <v>0</v>
      </c>
      <c r="F34" s="21"/>
      <c r="G34" s="1"/>
      <c r="H34" s="1"/>
      <c r="I34" s="89"/>
      <c r="J34" s="1"/>
      <c r="K34" s="1"/>
      <c r="L34" s="1"/>
      <c r="M34" s="1"/>
      <c r="N34" s="1"/>
    </row>
    <row r="35" spans="1:14" ht="16.5" thickBot="1" x14ac:dyDescent="0.3">
      <c r="A35" s="81">
        <v>15</v>
      </c>
      <c r="B35" s="49" t="s">
        <v>32</v>
      </c>
      <c r="C35" s="82"/>
      <c r="D35" s="120">
        <v>34.25</v>
      </c>
      <c r="E35" s="34">
        <f t="shared" si="3"/>
        <v>0</v>
      </c>
      <c r="F35" s="21"/>
      <c r="G35" s="1"/>
      <c r="H35" s="124" t="s">
        <v>78</v>
      </c>
      <c r="I35" s="125"/>
      <c r="J35" s="1"/>
      <c r="K35" s="1"/>
      <c r="L35" s="1"/>
      <c r="M35" s="1"/>
      <c r="N35" s="1"/>
    </row>
    <row r="36" spans="1:14" ht="16.5" thickBot="1" x14ac:dyDescent="0.3">
      <c r="A36" s="1"/>
      <c r="B36" s="1"/>
      <c r="C36" s="1"/>
      <c r="D36" s="87" t="s">
        <v>21</v>
      </c>
      <c r="E36" s="12">
        <f>SUM(E30:E35)</f>
        <v>0</v>
      </c>
      <c r="F36" s="21"/>
      <c r="G36" s="1"/>
      <c r="H36" s="90" t="s">
        <v>79</v>
      </c>
      <c r="I36" s="121"/>
      <c r="J36" s="1"/>
      <c r="K36" s="1"/>
      <c r="L36" s="1"/>
      <c r="M36" s="1"/>
      <c r="N36" s="1"/>
    </row>
    <row r="37" spans="1:14" ht="16.5" customHeight="1" thickBot="1" x14ac:dyDescent="0.3">
      <c r="A37" s="1"/>
      <c r="B37" s="1"/>
      <c r="C37" s="1"/>
      <c r="D37" s="1"/>
      <c r="E37" s="1"/>
      <c r="F37" s="21"/>
      <c r="G37" s="26"/>
      <c r="H37" s="95" t="s">
        <v>77</v>
      </c>
      <c r="I37" s="96">
        <f>I33+I36</f>
        <v>0</v>
      </c>
      <c r="J37" s="29"/>
      <c r="K37" s="28"/>
      <c r="L37" s="1"/>
      <c r="M37" s="1"/>
      <c r="N37" s="1"/>
    </row>
    <row r="38" spans="1:14" ht="16.5" customHeight="1" thickTop="1" thickBot="1" x14ac:dyDescent="0.3">
      <c r="A38" s="45" t="s">
        <v>13</v>
      </c>
      <c r="B38" s="13" t="s">
        <v>82</v>
      </c>
      <c r="C38" s="13" t="s">
        <v>30</v>
      </c>
      <c r="D38" s="38" t="s">
        <v>19</v>
      </c>
      <c r="E38" s="35" t="s">
        <v>17</v>
      </c>
      <c r="F38" s="21"/>
      <c r="G38" s="1"/>
      <c r="H38" s="92"/>
      <c r="I38" s="93"/>
      <c r="J38" s="29"/>
      <c r="K38" s="28"/>
      <c r="L38" s="1"/>
      <c r="M38" s="1"/>
      <c r="N38" s="1"/>
    </row>
    <row r="39" spans="1:14" ht="16.5" customHeight="1" x14ac:dyDescent="0.25">
      <c r="A39" s="50">
        <v>16</v>
      </c>
      <c r="B39" s="51" t="s">
        <v>63</v>
      </c>
      <c r="C39" s="66"/>
      <c r="D39" s="113">
        <v>3.25</v>
      </c>
      <c r="E39" s="32">
        <f t="shared" ref="E39:E40" si="4">C39*D39</f>
        <v>0</v>
      </c>
      <c r="F39" s="20"/>
      <c r="G39" s="1"/>
      <c r="H39" s="137" t="s">
        <v>35</v>
      </c>
      <c r="I39" s="138"/>
      <c r="J39" s="138"/>
      <c r="K39" s="139"/>
      <c r="L39" s="1"/>
      <c r="M39" s="1"/>
      <c r="N39" s="1"/>
    </row>
    <row r="40" spans="1:14" ht="15.75" customHeight="1" thickBot="1" x14ac:dyDescent="0.3">
      <c r="A40" s="42">
        <v>17</v>
      </c>
      <c r="B40" s="49" t="s">
        <v>56</v>
      </c>
      <c r="C40" s="72"/>
      <c r="D40" s="116">
        <v>4.5</v>
      </c>
      <c r="E40" s="34">
        <f t="shared" si="4"/>
        <v>0</v>
      </c>
      <c r="F40" s="21"/>
      <c r="G40" s="1"/>
      <c r="H40" s="134"/>
      <c r="I40" s="135"/>
      <c r="J40" s="135"/>
      <c r="K40" s="136"/>
    </row>
    <row r="41" spans="1:14" s="1" customFormat="1" ht="15.75" customHeight="1" thickBot="1" x14ac:dyDescent="0.3">
      <c r="A41" s="25"/>
      <c r="B41" s="26"/>
      <c r="C41" s="24"/>
      <c r="D41" s="87" t="s">
        <v>21</v>
      </c>
      <c r="E41" s="12">
        <f>SUM(E39:E40)</f>
        <v>0</v>
      </c>
      <c r="F41" s="21"/>
      <c r="H41" s="126"/>
      <c r="I41" s="127"/>
      <c r="J41" s="127"/>
      <c r="K41" s="128"/>
      <c r="L41"/>
    </row>
    <row r="42" spans="1:14" s="1" customFormat="1" ht="15.75" customHeight="1" thickBot="1" x14ac:dyDescent="0.3">
      <c r="F42" s="21"/>
      <c r="H42" s="129"/>
      <c r="I42" s="130"/>
      <c r="J42" s="130"/>
      <c r="K42" s="131"/>
    </row>
    <row r="43" spans="1:14" s="1" customFormat="1" ht="15.75" customHeight="1" thickBot="1" x14ac:dyDescent="0.3">
      <c r="A43" s="45" t="s">
        <v>13</v>
      </c>
      <c r="B43" s="31" t="s">
        <v>74</v>
      </c>
      <c r="C43" s="13" t="s">
        <v>18</v>
      </c>
      <c r="D43" s="15" t="s">
        <v>19</v>
      </c>
      <c r="E43" s="13" t="s">
        <v>17</v>
      </c>
      <c r="F43" s="21"/>
      <c r="H43" s="129"/>
      <c r="I43" s="130"/>
      <c r="J43" s="130"/>
      <c r="K43" s="131"/>
    </row>
    <row r="44" spans="1:14" ht="16.5" customHeight="1" x14ac:dyDescent="0.25">
      <c r="A44" s="43">
        <v>17</v>
      </c>
      <c r="B44" s="52" t="s">
        <v>27</v>
      </c>
      <c r="C44" s="77"/>
      <c r="D44" s="117">
        <v>7.25</v>
      </c>
      <c r="E44" s="32">
        <f t="shared" ref="E44:E49" si="5">C44*D44</f>
        <v>0</v>
      </c>
      <c r="F44" s="21"/>
      <c r="G44" s="1"/>
      <c r="H44" s="129"/>
      <c r="I44" s="130"/>
      <c r="J44" s="130"/>
      <c r="K44" s="131"/>
      <c r="L44" s="1"/>
    </row>
    <row r="45" spans="1:14" x14ac:dyDescent="0.25">
      <c r="A45" s="76">
        <v>18</v>
      </c>
      <c r="B45" s="48" t="s">
        <v>29</v>
      </c>
      <c r="C45" s="78"/>
      <c r="D45" s="118">
        <v>6.25</v>
      </c>
      <c r="E45" s="33">
        <f t="shared" si="5"/>
        <v>0</v>
      </c>
      <c r="F45" s="21"/>
      <c r="G45" s="1"/>
      <c r="H45" s="129"/>
      <c r="I45" s="130"/>
      <c r="J45" s="130"/>
      <c r="K45" s="131"/>
    </row>
    <row r="46" spans="1:14" x14ac:dyDescent="0.25">
      <c r="A46" s="76">
        <v>19</v>
      </c>
      <c r="B46" s="48" t="s">
        <v>54</v>
      </c>
      <c r="C46" s="79"/>
      <c r="D46" s="118">
        <v>5.95</v>
      </c>
      <c r="E46" s="33">
        <f t="shared" si="5"/>
        <v>0</v>
      </c>
      <c r="G46" s="9"/>
      <c r="H46" s="126"/>
      <c r="I46" s="127"/>
      <c r="J46" s="127"/>
      <c r="K46" s="128"/>
    </row>
    <row r="47" spans="1:14" x14ac:dyDescent="0.25">
      <c r="A47" s="76">
        <v>20</v>
      </c>
      <c r="B47" s="53" t="s">
        <v>28</v>
      </c>
      <c r="C47" s="79"/>
      <c r="D47" s="118">
        <v>6.75</v>
      </c>
      <c r="E47" s="33">
        <f t="shared" si="5"/>
        <v>0</v>
      </c>
      <c r="G47" s="1"/>
      <c r="H47" s="129"/>
      <c r="I47" s="130"/>
      <c r="J47" s="130"/>
      <c r="K47" s="131"/>
    </row>
    <row r="48" spans="1:14" s="1" customFormat="1" ht="15.75" thickBot="1" x14ac:dyDescent="0.3">
      <c r="A48" s="44">
        <v>21</v>
      </c>
      <c r="B48" s="54" t="s">
        <v>75</v>
      </c>
      <c r="C48" s="88"/>
      <c r="D48" s="118">
        <v>8</v>
      </c>
      <c r="E48" s="33">
        <f t="shared" si="5"/>
        <v>0</v>
      </c>
      <c r="H48" s="122" t="s">
        <v>36</v>
      </c>
      <c r="I48" s="132"/>
      <c r="J48" s="132"/>
      <c r="K48" s="133"/>
      <c r="L48"/>
    </row>
    <row r="49" spans="1:11" ht="15.75" thickBot="1" x14ac:dyDescent="0.3">
      <c r="A49" s="44"/>
      <c r="B49" s="54"/>
      <c r="C49" s="80"/>
      <c r="D49" s="120"/>
      <c r="E49" s="34">
        <f t="shared" si="5"/>
        <v>0</v>
      </c>
      <c r="H49" s="123" t="s">
        <v>47</v>
      </c>
      <c r="I49" s="123"/>
      <c r="J49" s="123"/>
      <c r="K49" s="123"/>
    </row>
    <row r="50" spans="1:11" ht="15.75" thickBot="1" x14ac:dyDescent="0.3">
      <c r="A50" s="1"/>
      <c r="B50" s="1"/>
      <c r="C50" s="1"/>
      <c r="D50" s="87" t="s">
        <v>21</v>
      </c>
      <c r="E50" s="12">
        <f>SUM(E44:E49)</f>
        <v>0</v>
      </c>
      <c r="H50" s="123"/>
      <c r="I50" s="123"/>
      <c r="J50" s="123"/>
      <c r="K50" s="123"/>
    </row>
  </sheetData>
  <sheetProtection sheet="1" objects="1" scenarios="1"/>
  <protectedRanges>
    <protectedRange sqref="C3:E6 C9:D9 C11:D11 C12:E12 K12 C15:C26 I15:I23 C30:C35 C39:C40 I48:K48 C44:C49 H40:K47 I39:K39" name="Plage1"/>
    <protectedRange sqref="K4:K11" name="Plage1_1"/>
    <protectedRange sqref="I26:I29 I36" name="Plage1_2"/>
  </protectedRanges>
  <mergeCells count="18">
    <mergeCell ref="C2:E2"/>
    <mergeCell ref="C12:E12"/>
    <mergeCell ref="C3:E3"/>
    <mergeCell ref="C4:E4"/>
    <mergeCell ref="C5:E5"/>
    <mergeCell ref="C6:E6"/>
    <mergeCell ref="H49:K50"/>
    <mergeCell ref="H35:I35"/>
    <mergeCell ref="H41:K41"/>
    <mergeCell ref="H42:K42"/>
    <mergeCell ref="I48:K48"/>
    <mergeCell ref="H47:K47"/>
    <mergeCell ref="H45:K45"/>
    <mergeCell ref="H46:K46"/>
    <mergeCell ref="H43:K43"/>
    <mergeCell ref="H44:K44"/>
    <mergeCell ref="H40:K40"/>
    <mergeCell ref="H39:K39"/>
  </mergeCells>
  <hyperlinks>
    <hyperlink ref="I4" r:id="rId1" xr:uid="{5C57985C-A19C-47AF-A231-79C1AF0BC4F8}"/>
    <hyperlink ref="I5" r:id="rId2" xr:uid="{FEB4C8BD-88BE-4073-ABC2-5E5D4B0A55A1}"/>
    <hyperlink ref="I6" r:id="rId3" xr:uid="{007B3168-7BBD-4B9E-A54C-C265D31F9BAE}"/>
    <hyperlink ref="I7" r:id="rId4" xr:uid="{42E829D6-581B-4833-98CD-CC698F7B369C}"/>
    <hyperlink ref="I8" r:id="rId5" xr:uid="{EC6A981E-1500-45AE-BD7B-235C0C3003B5}"/>
    <hyperlink ref="I9" r:id="rId6" xr:uid="{B935CFED-2DEA-45DD-919E-BB8C7E173FC8}"/>
    <hyperlink ref="I10" r:id="rId7" xr:uid="{FC229FAE-9468-4A4F-BBC0-880CA7AC10E9}"/>
    <hyperlink ref="I11" r:id="rId8" xr:uid="{ED4D897C-B075-4CF6-B9E5-D926B1E977C0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64" orientation="landscape" r:id="rId9"/>
  <headerFooter>
    <oddFooter>&amp;CMENU TRAITEUR APD 2022&amp;RMise à jour 3 Aout 2022</oddFooter>
  </headerFooter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16" ma:contentTypeDescription="Crée un document." ma:contentTypeScope="" ma:versionID="56e40389a593193180a2d6b53c550f72">
  <xsd:schema xmlns:xsd="http://www.w3.org/2001/XMLSchema" xmlns:xs="http://www.w3.org/2001/XMLSchema" xmlns:p="http://schemas.microsoft.com/office/2006/metadata/properties" xmlns:ns2="f9cc6eb9-3ced-403b-b531-4425f75da247" xmlns:ns3="1f95919c-49a5-435d-8d08-40636e84ccc4" targetNamespace="http://schemas.microsoft.com/office/2006/metadata/properties" ma:root="true" ma:fieldsID="354712aa37420df2c652e9229cb09dad" ns2:_="" ns3:_=""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3146cfb0-8881-4ec9-b608-9e9880cc1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d21e4-b144-425e-ab72-7fe160fa1ba9}" ma:internalName="TaxCatchAll" ma:showField="CatchAllData" ma:web="1f95919c-49a5-435d-8d08-40636e84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95919c-49a5-435d-8d08-40636e84ccc4" xsi:nil="true"/>
    <lcf76f155ced4ddcb4097134ff3c332f xmlns="f9cc6eb9-3ced-403b-b531-4425f75da24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37AF5E-384D-4C90-9CB7-2209169FD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cc6eb9-3ced-403b-b531-4425f75da247"/>
    <ds:schemaRef ds:uri="1f95919c-49a5-435d-8d08-40636e84c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95B905-2D46-4398-8E1F-59C478B55DC5}">
  <ds:schemaRefs>
    <ds:schemaRef ds:uri="http://schemas.microsoft.com/office/2006/documentManagement/types"/>
    <ds:schemaRef ds:uri="http://purl.org/dc/dcmitype/"/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sharepoint/v3"/>
    <ds:schemaRef ds:uri="1f95919c-49a5-435d-8d08-40636e84ccc4"/>
    <ds:schemaRef ds:uri="f9cc6eb9-3ced-403b-b531-4425f75da247"/>
  </ds:schemaRefs>
</ds:datastoreItem>
</file>

<file path=customXml/itemProps3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Menu traiteur principal</vt:lpstr>
      <vt:lpstr>'Menu traiteur principal'!Zone_d_impression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Christine Verneuil</cp:lastModifiedBy>
  <cp:lastPrinted>2022-07-25T19:48:01Z</cp:lastPrinted>
  <dcterms:created xsi:type="dcterms:W3CDTF">2016-06-16T11:35:40Z</dcterms:created>
  <dcterms:modified xsi:type="dcterms:W3CDTF">2022-07-25T19:48:55Z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0x010100A3F3CC82FB99F74FA0CBA170B1F54891</vt:lpwstr>
  </property>
  <property fmtid="{D5CDD505-2E9C-101B-9397-08002B2CF9AE}" pid="3" name="Order">
    <vt:r8>1511700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