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ossiers Partages\Marketing\Traiteur\Bons de commandes\"/>
    </mc:Choice>
  </mc:AlternateContent>
  <xr:revisionPtr revIDLastSave="0" documentId="13_ncr:1_{48089289-B013-4CFC-A922-5C73F9DFCF12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Menu traiteur principal" sheetId="1" r:id="rId1"/>
    <sheet name="Menu bouchées" sheetId="2" r:id="rId2"/>
  </sheets>
  <definedNames>
    <definedName name="_xlnm.Print_Area" localSheetId="0">'Menu traiteur principal'!$A$1:$K$45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8" i="1" l="1"/>
  <c r="K27" i="1" l="1"/>
  <c r="K26" i="1"/>
  <c r="K15" i="2"/>
  <c r="K14" i="2"/>
  <c r="K16" i="2" l="1"/>
  <c r="E46" i="1"/>
  <c r="E30" i="2"/>
  <c r="E31" i="2"/>
  <c r="E32" i="2"/>
  <c r="E33" i="2"/>
  <c r="E20" i="2"/>
  <c r="E31" i="1"/>
  <c r="E22" i="1"/>
  <c r="E21" i="1"/>
  <c r="E20" i="1"/>
  <c r="E34" i="2" l="1"/>
  <c r="E29" i="2"/>
  <c r="E25" i="2"/>
  <c r="E24" i="2"/>
  <c r="E23" i="2"/>
  <c r="E22" i="2"/>
  <c r="E21" i="2"/>
  <c r="E19" i="2"/>
  <c r="E18" i="2"/>
  <c r="E17" i="2"/>
  <c r="E16" i="2"/>
  <c r="E15" i="2"/>
  <c r="E35" i="2" l="1"/>
  <c r="E26" i="2"/>
  <c r="I18" i="2" l="1"/>
  <c r="I19" i="2" s="1"/>
  <c r="I20" i="2" l="1"/>
  <c r="I21" i="2" s="1"/>
  <c r="K16" i="1"/>
  <c r="K17" i="1"/>
  <c r="K18" i="1"/>
  <c r="K19" i="1"/>
  <c r="K20" i="1"/>
  <c r="K21" i="1"/>
  <c r="K22" i="1"/>
  <c r="K23" i="1"/>
  <c r="K15" i="1"/>
  <c r="E49" i="1"/>
  <c r="E47" i="1"/>
  <c r="E45" i="1"/>
  <c r="E44" i="1"/>
  <c r="E40" i="1"/>
  <c r="E39" i="1"/>
  <c r="E32" i="1"/>
  <c r="E33" i="1"/>
  <c r="E34" i="1"/>
  <c r="E35" i="1"/>
  <c r="E30" i="1"/>
  <c r="E16" i="1"/>
  <c r="E17" i="1"/>
  <c r="E18" i="1"/>
  <c r="E19" i="1"/>
  <c r="E23" i="1"/>
  <c r="E24" i="1"/>
  <c r="E25" i="1"/>
  <c r="E26" i="1"/>
  <c r="E15" i="1"/>
  <c r="E41" i="1" l="1"/>
  <c r="E27" i="1"/>
  <c r="E50" i="1"/>
  <c r="K24" i="1"/>
  <c r="K28" i="1" s="1"/>
  <c r="E36" i="1"/>
  <c r="I29" i="1" l="1"/>
  <c r="I31" i="1" s="1"/>
  <c r="I30" i="1" l="1"/>
  <c r="I32" i="1"/>
</calcChain>
</file>

<file path=xl/sharedStrings.xml><?xml version="1.0" encoding="utf-8"?>
<sst xmlns="http://schemas.openxmlformats.org/spreadsheetml/2006/main" count="190" uniqueCount="124">
  <si>
    <t>Renseignements OBLIGATOIRES</t>
  </si>
  <si>
    <t>Boutique de la cueillette</t>
  </si>
  <si>
    <t>Cocher une seule boutique</t>
  </si>
  <si>
    <t>Nom</t>
  </si>
  <si>
    <t>Compagnie</t>
  </si>
  <si>
    <t>No de téléphone</t>
  </si>
  <si>
    <t>Courriel</t>
  </si>
  <si>
    <t>DATE</t>
  </si>
  <si>
    <t>HEURE</t>
  </si>
  <si>
    <t>Cueillette en boutique</t>
  </si>
  <si>
    <t>OU</t>
  </si>
  <si>
    <t>Livraison</t>
  </si>
  <si>
    <t>Adresse de livraison</t>
  </si>
  <si>
    <t>#</t>
  </si>
  <si>
    <t xml:space="preserve">Boissons </t>
  </si>
  <si>
    <t>Quantité</t>
  </si>
  <si>
    <t>Prix</t>
  </si>
  <si>
    <t>Total</t>
  </si>
  <si>
    <t>Nombre de personne</t>
  </si>
  <si>
    <t>Prix / pers</t>
  </si>
  <si>
    <t>Viennoiseries et muffins assortis</t>
  </si>
  <si>
    <t>SOUS-TOTAL</t>
  </si>
  <si>
    <t>TOTAL avant taxes</t>
  </si>
  <si>
    <t>TPS 5%</t>
  </si>
  <si>
    <t>TVQ 9.9750%</t>
  </si>
  <si>
    <t>GRAND TOTAL</t>
  </si>
  <si>
    <t>Plateaux desserts</t>
  </si>
  <si>
    <t>Forfait Déjeuner</t>
  </si>
  <si>
    <t>Déjeuner</t>
  </si>
  <si>
    <t>Lunch</t>
  </si>
  <si>
    <t>Plateaux à la carte</t>
  </si>
  <si>
    <t>Yogourt Granola ou salade de fruits</t>
  </si>
  <si>
    <t>Légumes crus et trempette</t>
  </si>
  <si>
    <t>Fromages fins, fruits séchés et noix</t>
  </si>
  <si>
    <t>Plateaux de fruits frais</t>
  </si>
  <si>
    <t>Nombre de personnes</t>
  </si>
  <si>
    <t>Salades d'accompagnement 1 portion</t>
  </si>
  <si>
    <t>Salades d'accompagnement 8 portions</t>
  </si>
  <si>
    <t>Boisson gazeuse Coke/Coke Diète/Sprite</t>
  </si>
  <si>
    <t>Jus orange, pomme, petits fruits</t>
  </si>
  <si>
    <t>Demandes particulières* et commentaires</t>
  </si>
  <si>
    <t>*Spécifiez les allergies ici au besoin</t>
  </si>
  <si>
    <t>1415 Peel, Montréal (514) 843-3151</t>
  </si>
  <si>
    <t>1145. Laurier O. Outremont (514) 276-0947</t>
  </si>
  <si>
    <t>5214, Côte-des-Neiges, Montréal (514) 342-8995</t>
  </si>
  <si>
    <t>Marché Jean-Talon, Montréal (514) 276-1215</t>
  </si>
  <si>
    <t>1650, de l'Avenir, Laval (450) 682-6733</t>
  </si>
  <si>
    <t>3075, de Rouen, Montréal (514) 528-8877 ext. 7234</t>
  </si>
  <si>
    <t>1B</t>
  </si>
  <si>
    <t>2B</t>
  </si>
  <si>
    <t>3B</t>
  </si>
  <si>
    <t>4B</t>
  </si>
  <si>
    <t>5B</t>
  </si>
  <si>
    <t>6B</t>
  </si>
  <si>
    <t>7B</t>
  </si>
  <si>
    <t>8B</t>
  </si>
  <si>
    <t>9B</t>
  </si>
  <si>
    <t>10B</t>
  </si>
  <si>
    <t>11B</t>
  </si>
  <si>
    <t>12B</t>
  </si>
  <si>
    <t>13B</t>
  </si>
  <si>
    <t>14B</t>
  </si>
  <si>
    <t>15B</t>
  </si>
  <si>
    <t>16B</t>
  </si>
  <si>
    <t>17B</t>
  </si>
  <si>
    <t>Bouchées Cocktail salées</t>
  </si>
  <si>
    <t>Bouchées Cocktail salées de luxe</t>
  </si>
  <si>
    <t>Le chef compose pour vous (sélection aléatoire)</t>
  </si>
  <si>
    <t>Cube de melon, chèvre et ciboulette</t>
  </si>
  <si>
    <t>Bonbon de chèvre aux canneberges séchées, pistache et persil</t>
  </si>
  <si>
    <t>Brochette de cubes de feta à l'origan, tomates et olives</t>
  </si>
  <si>
    <t>Brochette de fromage doux et raisins</t>
  </si>
  <si>
    <t>Bouchée de concombre, saumon fumé, radis, fromage à la crème</t>
  </si>
  <si>
    <t>Roulade de prosciutto, bâtonnets de cheddar, jeunes pousses</t>
  </si>
  <si>
    <t>Brochette de tomates, basilic et bocconcini</t>
  </si>
  <si>
    <t>Crostini d'hummus, salade de courgette, feta et origan</t>
  </si>
  <si>
    <r>
      <t xml:space="preserve">TOTAL </t>
    </r>
    <r>
      <rPr>
        <sz val="11"/>
        <color theme="1"/>
        <rFont val="Calibri"/>
        <family val="2"/>
        <scheme val="minor"/>
      </rPr>
      <t>avant taxes</t>
    </r>
  </si>
  <si>
    <t>Brochette de fruits frais</t>
  </si>
  <si>
    <t>SOUS -TOTAL</t>
  </si>
  <si>
    <t>Mini brioché : saumon fumé à l'aneth et fromage à la crème</t>
  </si>
  <si>
    <r>
      <t xml:space="preserve">Eau de source </t>
    </r>
    <r>
      <rPr>
        <i/>
        <sz val="11"/>
        <color theme="1"/>
        <rFont val="Calibri"/>
        <family val="2"/>
        <scheme val="minor"/>
      </rPr>
      <t>Eska</t>
    </r>
  </si>
  <si>
    <r>
      <t xml:space="preserve">Thé </t>
    </r>
    <r>
      <rPr>
        <i/>
        <sz val="11"/>
        <color theme="1"/>
        <rFont val="Calibri"/>
        <family val="2"/>
        <scheme val="minor"/>
      </rPr>
      <t>Rise Kombucha</t>
    </r>
  </si>
  <si>
    <r>
      <rPr>
        <i/>
        <sz val="11"/>
        <color theme="1"/>
        <rFont val="Calibri"/>
        <family val="2"/>
        <scheme val="minor"/>
      </rPr>
      <t>San Pellegrino</t>
    </r>
    <r>
      <rPr>
        <sz val="11"/>
        <color theme="1"/>
        <rFont val="Calibri"/>
        <family val="2"/>
        <scheme val="minor"/>
      </rPr>
      <t xml:space="preserve"> aux fruits</t>
    </r>
  </si>
  <si>
    <r>
      <t xml:space="preserve">Petit pot yogourt </t>
    </r>
    <r>
      <rPr>
        <i/>
        <sz val="11"/>
        <color theme="1"/>
        <rFont val="Calibri"/>
        <family val="2"/>
        <scheme val="minor"/>
      </rPr>
      <t>Riviera</t>
    </r>
  </si>
  <si>
    <r>
      <t xml:space="preserve">Eau pétillante </t>
    </r>
    <r>
      <rPr>
        <i/>
        <sz val="11"/>
        <color theme="1"/>
        <rFont val="Calibri"/>
        <family val="2"/>
        <scheme val="minor"/>
      </rPr>
      <t>Eska</t>
    </r>
  </si>
  <si>
    <t xml:space="preserve"> </t>
  </si>
  <si>
    <t>1250, René-Lévesque W. (438) 386-1696</t>
  </si>
  <si>
    <t>NOTE IMPORTANTE : les points (carte et application) ne peuvent être                cumulés sur les commandes traiteur.</t>
  </si>
  <si>
    <t>peel@leduff.ca</t>
  </si>
  <si>
    <t>laurier@leduff.ca</t>
  </si>
  <si>
    <t>cdn@leduff.ca</t>
  </si>
  <si>
    <t>jean-talon@leduff.ca</t>
  </si>
  <si>
    <t>laval@leduff.ca</t>
  </si>
  <si>
    <t>rouen@leduff.ca</t>
  </si>
  <si>
    <t>rl@leduff.ca</t>
  </si>
  <si>
    <t>Cheddar doux, brie et raisins</t>
  </si>
  <si>
    <t>Bagel fromage à la crème</t>
  </si>
  <si>
    <t>Danoise saumon fumé</t>
  </si>
  <si>
    <r>
      <t xml:space="preserve">Forfait lunch </t>
    </r>
    <r>
      <rPr>
        <sz val="10"/>
        <color theme="1"/>
        <rFont val="Calibri"/>
        <family val="2"/>
        <scheme val="minor"/>
      </rPr>
      <t>(sandwich, salade et dessert)</t>
    </r>
  </si>
  <si>
    <t>Desserts gourmands</t>
  </si>
  <si>
    <t>Saumon fumé, citron et câpres</t>
  </si>
  <si>
    <r>
      <t xml:space="preserve">Jus </t>
    </r>
    <r>
      <rPr>
        <i/>
        <sz val="11"/>
        <color theme="1"/>
        <rFont val="Calibri"/>
        <family val="2"/>
        <scheme val="minor"/>
      </rPr>
      <t>Simply</t>
    </r>
  </si>
  <si>
    <r>
      <t xml:space="preserve">Forfait lunch </t>
    </r>
    <r>
      <rPr>
        <sz val="10"/>
        <color theme="1"/>
        <rFont val="Calibri"/>
        <family val="2"/>
        <scheme val="minor"/>
      </rPr>
      <t>(salades, choix de protéine, fromage et dessert)</t>
    </r>
  </si>
  <si>
    <t>Crostini, écrasé d'avocat et fromage de chèvre</t>
  </si>
  <si>
    <t>Mini brioché : légumes et fromage de chèvre</t>
  </si>
  <si>
    <t>Mini brioché : poulet au curcuma</t>
  </si>
  <si>
    <t>Mini brioché: jambon, brie et pomme</t>
  </si>
  <si>
    <r>
      <t xml:space="preserve">Mini-viennoiseries et mini muffins </t>
    </r>
    <r>
      <rPr>
        <sz val="10"/>
        <color theme="1"/>
        <rFont val="Calibri"/>
        <family val="2"/>
        <scheme val="minor"/>
      </rPr>
      <t>(2 par pers)</t>
    </r>
  </si>
  <si>
    <r>
      <t xml:space="preserve">Pains artisans </t>
    </r>
    <r>
      <rPr>
        <sz val="10"/>
        <color theme="1"/>
        <rFont val="Calibri"/>
        <family val="2"/>
        <scheme val="minor"/>
      </rPr>
      <t>(minimum 6 pers)</t>
    </r>
  </si>
  <si>
    <r>
      <t xml:space="preserve">Plateaux de fruits frais </t>
    </r>
    <r>
      <rPr>
        <sz val="10"/>
        <color theme="1"/>
        <rFont val="Calibri"/>
        <family val="2"/>
        <scheme val="minor"/>
      </rPr>
      <t>(minimum 6 pers)</t>
    </r>
  </si>
  <si>
    <r>
      <t xml:space="preserve">Thés assortis </t>
    </r>
    <r>
      <rPr>
        <sz val="10"/>
        <color theme="1"/>
        <rFont val="Calibri"/>
        <family val="2"/>
        <scheme val="minor"/>
      </rPr>
      <t>(1 par pers - Min. 6 pers)</t>
    </r>
  </si>
  <si>
    <r>
      <t xml:space="preserve">Thermos de café </t>
    </r>
    <r>
      <rPr>
        <sz val="10"/>
        <color theme="1"/>
        <rFont val="Calibri"/>
        <family val="2"/>
        <scheme val="minor"/>
      </rPr>
      <t>(8-10 pers)</t>
    </r>
  </si>
  <si>
    <t>Salades repas, protéine au choix</t>
  </si>
  <si>
    <t>Mini brioché: thon, tomate et arrugula</t>
  </si>
  <si>
    <t>Desserts artisans</t>
  </si>
  <si>
    <t>Danoise omelette, fromage, jambon ou épinards</t>
  </si>
  <si>
    <r>
      <t xml:space="preserve">Mini sandwichs et tartines déjeuner </t>
    </r>
    <r>
      <rPr>
        <sz val="10"/>
        <color theme="1"/>
        <rFont val="Calibri"/>
        <family val="2"/>
        <scheme val="minor"/>
      </rPr>
      <t>(2 mrcx par pers)</t>
    </r>
  </si>
  <si>
    <t>Sandwichs artisans assortis</t>
  </si>
  <si>
    <t>18B</t>
  </si>
  <si>
    <t>19B</t>
  </si>
  <si>
    <t>Ustensiles compostable</t>
  </si>
  <si>
    <t>Assiette compostable</t>
  </si>
  <si>
    <t>Prix effectifs au 13 novembre</t>
  </si>
  <si>
    <t>Plateaux de charcuterie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</si>
</sst>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[$-F800]dddd\,\ mmmm\ dd\,\ yyyy"/>
    <numFmt numFmtId="166" formatCode="h&quot; h &quot;mm;@"/>
    <numFmt numFmtId="167" formatCode="_-[$$-1009]* #,##0.00_-;\-[$$-1009]* #,##0.00_-;_-[$$-1009]* &quot;-&quot;??_-;_-@_-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0">
    <xf numFmtId="0" fontId="0" fillId="0" borderId="0" xfId="0"/>
    <xf numFmtId="0" fontId="0" fillId="0" borderId="0" xfId="0"/>
    <xf numFmtId="164" fontId="0" fillId="0" borderId="0" xfId="0" applyNumberFormat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2" borderId="16" xfId="0" applyNumberFormat="1" applyFill="1" applyBorder="1"/>
    <xf numFmtId="0" fontId="3" fillId="2" borderId="4" xfId="0" applyFont="1" applyFill="1" applyBorder="1"/>
    <xf numFmtId="0" fontId="3" fillId="2" borderId="18" xfId="0" applyFont="1" applyFill="1" applyBorder="1"/>
    <xf numFmtId="164" fontId="3" fillId="2" borderId="4" xfId="0" applyNumberFormat="1" applyFont="1" applyFill="1" applyBorder="1"/>
    <xf numFmtId="0" fontId="5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/>
    <xf numFmtId="164" fontId="0" fillId="3" borderId="0" xfId="0" applyNumberFormat="1" applyFill="1" applyBorder="1"/>
    <xf numFmtId="0" fontId="0" fillId="3" borderId="0" xfId="0" applyFill="1"/>
    <xf numFmtId="0" fontId="8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1" fontId="1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" fontId="1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0" fontId="13" fillId="2" borderId="4" xfId="0" applyFont="1" applyFill="1" applyBorder="1"/>
    <xf numFmtId="164" fontId="1" fillId="2" borderId="4" xfId="0" applyNumberFormat="1" applyFont="1" applyFill="1" applyBorder="1"/>
    <xf numFmtId="0" fontId="3" fillId="2" borderId="26" xfId="0" applyFont="1" applyFill="1" applyBorder="1"/>
    <xf numFmtId="0" fontId="15" fillId="0" borderId="11" xfId="0" applyFont="1" applyBorder="1" applyAlignment="1">
      <alignment vertical="center"/>
    </xf>
    <xf numFmtId="164" fontId="0" fillId="2" borderId="23" xfId="0" applyNumberFormat="1" applyFill="1" applyBorder="1"/>
    <xf numFmtId="164" fontId="0" fillId="2" borderId="17" xfId="0" applyNumberFormat="1" applyFill="1" applyBorder="1"/>
    <xf numFmtId="164" fontId="0" fillId="2" borderId="15" xfId="0" applyNumberFormat="1" applyFill="1" applyBorder="1"/>
    <xf numFmtId="164" fontId="0" fillId="2" borderId="19" xfId="0" applyNumberFormat="1" applyFill="1" applyBorder="1"/>
    <xf numFmtId="164" fontId="0" fillId="2" borderId="28" xfId="0" applyNumberFormat="1" applyFill="1" applyBorder="1"/>
    <xf numFmtId="0" fontId="3" fillId="2" borderId="27" xfId="0" applyFont="1" applyFill="1" applyBorder="1"/>
    <xf numFmtId="164" fontId="0" fillId="2" borderId="14" xfId="0" applyNumberFormat="1" applyFill="1" applyBorder="1"/>
    <xf numFmtId="164" fontId="0" fillId="2" borderId="25" xfId="0" applyNumberFormat="1" applyFill="1" applyBorder="1"/>
    <xf numFmtId="164" fontId="0" fillId="2" borderId="9" xfId="0" applyNumberFormat="1" applyFill="1" applyBorder="1"/>
    <xf numFmtId="164" fontId="0" fillId="2" borderId="24" xfId="0" applyNumberFormat="1" applyFill="1" applyBorder="1"/>
    <xf numFmtId="164" fontId="0" fillId="2" borderId="30" xfId="0" applyNumberFormat="1" applyFill="1" applyBorder="1"/>
    <xf numFmtId="164" fontId="3" fillId="2" borderId="4" xfId="0" applyNumberFormat="1" applyFont="1" applyFill="1" applyBorder="1" applyAlignment="1">
      <alignment horizontal="left"/>
    </xf>
    <xf numFmtId="164" fontId="3" fillId="2" borderId="27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6" fillId="2" borderId="19" xfId="0" applyFont="1" applyFill="1" applyBorder="1"/>
    <xf numFmtId="167" fontId="0" fillId="2" borderId="19" xfId="0" applyNumberFormat="1" applyFont="1" applyFill="1" applyBorder="1"/>
    <xf numFmtId="167" fontId="0" fillId="2" borderId="23" xfId="0" applyNumberFormat="1" applyFont="1" applyFill="1" applyBorder="1"/>
    <xf numFmtId="0" fontId="0" fillId="2" borderId="27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6" fillId="2" borderId="25" xfId="0" applyFont="1" applyFill="1" applyBorder="1"/>
    <xf numFmtId="0" fontId="0" fillId="2" borderId="15" xfId="0" applyFill="1" applyBorder="1" applyAlignment="1">
      <alignment horizontal="center"/>
    </xf>
    <xf numFmtId="0" fontId="16" fillId="2" borderId="28" xfId="0" applyFont="1" applyFill="1" applyBorder="1"/>
    <xf numFmtId="0" fontId="0" fillId="2" borderId="19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22" xfId="0" applyFill="1" applyBorder="1" applyAlignment="1">
      <alignment horizontal="center"/>
    </xf>
    <xf numFmtId="0" fontId="0" fillId="2" borderId="27" xfId="0" applyFill="1" applyBorder="1"/>
    <xf numFmtId="0" fontId="0" fillId="2" borderId="23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0" fillId="2" borderId="15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0" fillId="2" borderId="20" xfId="0" applyFill="1" applyBorder="1" applyAlignment="1">
      <alignment horizontal="center"/>
    </xf>
    <xf numFmtId="0" fontId="0" fillId="2" borderId="20" xfId="0" applyFill="1" applyBorder="1"/>
    <xf numFmtId="164" fontId="0" fillId="2" borderId="21" xfId="0" applyNumberFormat="1" applyFill="1" applyBorder="1"/>
    <xf numFmtId="0" fontId="0" fillId="2" borderId="22" xfId="0" applyFill="1" applyBorder="1"/>
    <xf numFmtId="0" fontId="0" fillId="2" borderId="19" xfId="0" applyFill="1" applyBorder="1"/>
    <xf numFmtId="0" fontId="0" fillId="2" borderId="25" xfId="0" applyFill="1" applyBorder="1"/>
    <xf numFmtId="0" fontId="0" fillId="2" borderId="30" xfId="0" applyFill="1" applyBorder="1"/>
    <xf numFmtId="165" fontId="9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165" fontId="9" fillId="0" borderId="3" xfId="0" applyNumberFormat="1" applyFont="1" applyFill="1" applyBorder="1" applyAlignment="1">
      <alignment horizontal="center"/>
    </xf>
    <xf numFmtId="166" fontId="9" fillId="0" borderId="3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" fontId="11" fillId="0" borderId="2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/>
    </xf>
    <xf numFmtId="1" fontId="11" fillId="0" borderId="29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vertical="center"/>
    </xf>
    <xf numFmtId="1" fontId="11" fillId="0" borderId="25" xfId="0" applyNumberFormat="1" applyFont="1" applyFill="1" applyBorder="1" applyAlignment="1">
      <alignment horizontal="center"/>
    </xf>
    <xf numFmtId="1" fontId="11" fillId="0" borderId="28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9" fillId="0" borderId="0" xfId="1" applyFont="1"/>
    <xf numFmtId="0" fontId="20" fillId="0" borderId="0" xfId="0" applyFont="1" applyAlignment="1">
      <alignment horizontal="center" vertical="center"/>
    </xf>
    <xf numFmtId="164" fontId="0" fillId="2" borderId="2" xfId="0" applyNumberFormat="1" applyFill="1" applyBorder="1"/>
    <xf numFmtId="0" fontId="0" fillId="2" borderId="24" xfId="0" applyFill="1" applyBorder="1"/>
    <xf numFmtId="0" fontId="0" fillId="2" borderId="28" xfId="0" applyFill="1" applyBorder="1"/>
    <xf numFmtId="164" fontId="0" fillId="2" borderId="20" xfId="0" applyNumberFormat="1" applyFill="1" applyBorder="1"/>
    <xf numFmtId="164" fontId="0" fillId="2" borderId="6" xfId="0" applyNumberFormat="1" applyFill="1" applyBorder="1"/>
    <xf numFmtId="164" fontId="0" fillId="2" borderId="8" xfId="0" applyNumberFormat="1" applyFill="1" applyBorder="1"/>
    <xf numFmtId="164" fontId="0" fillId="2" borderId="32" xfId="0" applyNumberFormat="1" applyFill="1" applyBorder="1"/>
    <xf numFmtId="0" fontId="0" fillId="2" borderId="24" xfId="0" applyFill="1" applyBorder="1" applyAlignment="1">
      <alignment horizontal="center"/>
    </xf>
    <xf numFmtId="0" fontId="16" fillId="2" borderId="24" xfId="0" applyFont="1" applyFill="1" applyBorder="1"/>
    <xf numFmtId="0" fontId="11" fillId="0" borderId="24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/>
    </xf>
    <xf numFmtId="1" fontId="11" fillId="0" borderId="30" xfId="0" applyNumberFormat="1" applyFont="1" applyFill="1" applyBorder="1" applyAlignment="1">
      <alignment horizontal="center"/>
    </xf>
    <xf numFmtId="167" fontId="0" fillId="2" borderId="14" xfId="0" applyNumberFormat="1" applyFont="1" applyFill="1" applyBorder="1"/>
    <xf numFmtId="167" fontId="0" fillId="2" borderId="25" xfId="0" applyNumberFormat="1" applyFont="1" applyFill="1" applyBorder="1"/>
    <xf numFmtId="167" fontId="0" fillId="2" borderId="28" xfId="0" applyNumberFormat="1" applyFont="1" applyFill="1" applyBorder="1"/>
    <xf numFmtId="1" fontId="11" fillId="0" borderId="21" xfId="0" applyNumberFormat="1" applyFont="1" applyFill="1" applyBorder="1" applyAlignment="1">
      <alignment horizontal="center"/>
    </xf>
    <xf numFmtId="1" fontId="11" fillId="0" borderId="34" xfId="0" applyNumberFormat="1" applyFont="1" applyFill="1" applyBorder="1" applyAlignment="1">
      <alignment horizontal="center"/>
    </xf>
    <xf numFmtId="1" fontId="11" fillId="0" borderId="33" xfId="0" applyNumberFormat="1" applyFont="1" applyFill="1" applyBorder="1" applyAlignment="1">
      <alignment horizontal="center"/>
    </xf>
    <xf numFmtId="1" fontId="11" fillId="0" borderId="35" xfId="0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" fontId="11" fillId="0" borderId="13" xfId="0" applyNumberFormat="1" applyFont="1" applyFill="1" applyBorder="1" applyAlignment="1">
      <alignment horizontal="center"/>
    </xf>
    <xf numFmtId="0" fontId="21" fillId="2" borderId="23" xfId="0" applyFont="1" applyFill="1" applyBorder="1"/>
    <xf numFmtId="1" fontId="11" fillId="0" borderId="23" xfId="0" applyNumberFormat="1" applyFont="1" applyBorder="1" applyAlignment="1">
      <alignment horizontal="center"/>
    </xf>
    <xf numFmtId="0" fontId="21" fillId="2" borderId="15" xfId="0" applyFont="1" applyFill="1" applyBorder="1"/>
    <xf numFmtId="1" fontId="11" fillId="0" borderId="1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/>
    <xf numFmtId="1" fontId="11" fillId="0" borderId="0" xfId="0" applyNumberFormat="1" applyFont="1" applyAlignment="1">
      <alignment horizontal="center"/>
    </xf>
    <xf numFmtId="164" fontId="0" fillId="2" borderId="13" xfId="0" applyNumberFormat="1" applyFill="1" applyBorder="1"/>
    <xf numFmtId="164" fontId="0" fillId="2" borderId="34" xfId="0" applyNumberFormat="1" applyFill="1" applyBorder="1"/>
    <xf numFmtId="164" fontId="0" fillId="2" borderId="31" xfId="0" applyNumberFormat="1" applyFill="1" applyBorder="1"/>
    <xf numFmtId="0" fontId="0" fillId="2" borderId="23" xfId="0" applyFont="1" applyFill="1" applyBorder="1"/>
    <xf numFmtId="0" fontId="0" fillId="2" borderId="14" xfId="0" applyFont="1" applyFill="1" applyBorder="1"/>
    <xf numFmtId="0" fontId="0" fillId="2" borderId="15" xfId="0" applyFont="1" applyFill="1" applyBorder="1"/>
    <xf numFmtId="164" fontId="4" fillId="0" borderId="4" xfId="0" applyNumberFormat="1" applyFont="1" applyBorder="1" applyAlignment="1">
      <alignment horizontal="right"/>
    </xf>
    <xf numFmtId="0" fontId="0" fillId="0" borderId="9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18" fillId="4" borderId="0" xfId="0" applyFont="1" applyFill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5" xfId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0" fillId="0" borderId="30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31" xfId="0" applyFill="1" applyBorder="1" applyAlignment="1">
      <alignment horizontal="center" vertical="top"/>
    </xf>
    <xf numFmtId="0" fontId="0" fillId="0" borderId="9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horizontal="center" vertical="top"/>
    </xf>
    <xf numFmtId="0" fontId="0" fillId="0" borderId="31" xfId="0" applyFont="1" applyFill="1" applyBorder="1" applyAlignment="1">
      <alignment horizontal="center" vertical="top"/>
    </xf>
    <xf numFmtId="0" fontId="0" fillId="2" borderId="9" xfId="0" applyFill="1" applyBorder="1" applyAlignment="1">
      <alignment horizontal="center"/>
    </xf>
    <xf numFmtId="0" fontId="0" fillId="2" borderId="29" xfId="0" applyFont="1" applyFill="1" applyBorder="1" applyAlignment="1">
      <alignment horizontal="left"/>
    </xf>
    <xf numFmtId="1" fontId="11" fillId="0" borderId="10" xfId="0" applyNumberFormat="1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323042</xdr:colOff>
      <xdr:row>6</xdr:row>
      <xdr:rowOff>219074</xdr:rowOff>
    </xdr:from>
    <xdr:ext cx="1810289" cy="622093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6892" y="1514474"/>
          <a:ext cx="1810289" cy="622093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CA" sz="1200">
              <a:solidFill>
                <a:srgbClr val="FF0000"/>
              </a:solidFill>
              <a:latin typeface="Arial Narrow" panose="020B0606020202030204" pitchFamily="34" charset="0"/>
            </a:rPr>
            <a:t>Voir l'onglet </a:t>
          </a:r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 </a:t>
          </a:r>
        </a:p>
        <a:p>
          <a:pPr algn="ctr"/>
          <a:r>
            <a:rPr lang="fr-CA" sz="1200" b="1" baseline="0">
              <a:solidFill>
                <a:srgbClr val="FF0000"/>
              </a:solidFill>
              <a:latin typeface="Arial Narrow" panose="020B0606020202030204" pitchFamily="34" charset="0"/>
            </a:rPr>
            <a:t>Menu bouchées</a:t>
          </a:r>
          <a:endParaRPr lang="fr-CA" sz="1200" baseline="0">
            <a:solidFill>
              <a:srgbClr val="FF0000"/>
            </a:solidFill>
            <a:latin typeface="Arial Narrow" panose="020B0606020202030204" pitchFamily="34" charset="0"/>
          </a:endParaRPr>
        </a:p>
        <a:p>
          <a:pPr algn="ctr"/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plus bas pour plus d'options.</a:t>
          </a:r>
          <a:endParaRPr lang="fr-CA" sz="12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oneCellAnchor>
  <xdr:twoCellAnchor editAs="oneCell">
    <xdr:from>
      <xdr:col>1</xdr:col>
      <xdr:colOff>305336</xdr:colOff>
      <xdr:row>1</xdr:row>
      <xdr:rowOff>38100</xdr:rowOff>
    </xdr:from>
    <xdr:to>
      <xdr:col>1</xdr:col>
      <xdr:colOff>2265336</xdr:colOff>
      <xdr:row>6</xdr:row>
      <xdr:rowOff>74153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186" y="228600"/>
          <a:ext cx="1960000" cy="11409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251874</xdr:colOff>
      <xdr:row>6</xdr:row>
      <xdr:rowOff>133349</xdr:rowOff>
    </xdr:from>
    <xdr:ext cx="1866900" cy="622093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75724" y="1428749"/>
          <a:ext cx="1866900" cy="622093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CA" sz="1200">
              <a:solidFill>
                <a:srgbClr val="FF0000"/>
              </a:solidFill>
              <a:latin typeface="Arial Narrow" panose="020B0606020202030204" pitchFamily="34" charset="0"/>
            </a:rPr>
            <a:t>Voir l'onglet </a:t>
          </a:r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 </a:t>
          </a:r>
        </a:p>
        <a:p>
          <a:pPr algn="ctr"/>
          <a:r>
            <a:rPr lang="fr-CA" sz="1200" b="1" baseline="0">
              <a:solidFill>
                <a:srgbClr val="FF0000"/>
              </a:solidFill>
              <a:latin typeface="Arial Narrow" panose="020B0606020202030204" pitchFamily="34" charset="0"/>
            </a:rPr>
            <a:t>Menu traiteur principal</a:t>
          </a:r>
          <a:endParaRPr lang="fr-CA" sz="1200" baseline="0">
            <a:solidFill>
              <a:srgbClr val="FF0000"/>
            </a:solidFill>
            <a:latin typeface="Arial Narrow" panose="020B0606020202030204" pitchFamily="34" charset="0"/>
          </a:endParaRPr>
        </a:p>
        <a:p>
          <a:pPr algn="ctr"/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plus bas pour plus d'options.</a:t>
          </a:r>
          <a:endParaRPr lang="fr-CA" sz="12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oneCellAnchor>
  <xdr:twoCellAnchor editAs="oneCell">
    <xdr:from>
      <xdr:col>1</xdr:col>
      <xdr:colOff>243424</xdr:colOff>
      <xdr:row>0</xdr:row>
      <xdr:rowOff>142875</xdr:rowOff>
    </xdr:from>
    <xdr:to>
      <xdr:col>1</xdr:col>
      <xdr:colOff>2203424</xdr:colOff>
      <xdr:row>5</xdr:row>
      <xdr:rowOff>217028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274" y="142875"/>
          <a:ext cx="1960000" cy="1140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cdn@leduff.ca" TargetMode="External"/><Relationship Id="rId7" Type="http://schemas.openxmlformats.org/officeDocument/2006/relationships/hyperlink" Target="mailto:rl@leduff.ca" TargetMode="External"/><Relationship Id="rId2" Type="http://schemas.openxmlformats.org/officeDocument/2006/relationships/hyperlink" Target="mailto:laurier@leduff.ca" TargetMode="External"/><Relationship Id="rId1" Type="http://schemas.openxmlformats.org/officeDocument/2006/relationships/hyperlink" Target="mailto:peel@leduff.ca" TargetMode="External"/><Relationship Id="rId6" Type="http://schemas.openxmlformats.org/officeDocument/2006/relationships/hyperlink" Target="mailto:rouen@leduff.ca" TargetMode="External"/><Relationship Id="rId5" Type="http://schemas.openxmlformats.org/officeDocument/2006/relationships/hyperlink" Target="mailto:laval@leduff.ca" TargetMode="External"/><Relationship Id="rId4" Type="http://schemas.openxmlformats.org/officeDocument/2006/relationships/hyperlink" Target="mailto:jean-talon@leduff.ca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cdn@leduff.ca" TargetMode="External"/><Relationship Id="rId7" Type="http://schemas.openxmlformats.org/officeDocument/2006/relationships/hyperlink" Target="mailto:rl@leduff.ca" TargetMode="External"/><Relationship Id="rId2" Type="http://schemas.openxmlformats.org/officeDocument/2006/relationships/hyperlink" Target="mailto:laurier@leduff.ca" TargetMode="External"/><Relationship Id="rId1" Type="http://schemas.openxmlformats.org/officeDocument/2006/relationships/hyperlink" Target="mailto:peel@leduff.ca" TargetMode="External"/><Relationship Id="rId6" Type="http://schemas.openxmlformats.org/officeDocument/2006/relationships/hyperlink" Target="mailto:rouen@leduff.ca" TargetMode="External"/><Relationship Id="rId5" Type="http://schemas.openxmlformats.org/officeDocument/2006/relationships/hyperlink" Target="mailto:laval@leduff.ca" TargetMode="External"/><Relationship Id="rId4" Type="http://schemas.openxmlformats.org/officeDocument/2006/relationships/hyperlink" Target="mailto:jean-talon@leduff.ca" TargetMode="External"/><Relationship Id="rId9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K50"/>
  <sheetViews>
    <sheetView tabSelected="1" workbookViewId="0">
      <selection activeCell="G55" sqref="G55"/>
    </sheetView>
  </sheetViews>
  <sheetFormatPr baseColWidth="10" defaultColWidth="11.42578125" defaultRowHeight="15" x14ac:dyDescent="0.25"/>
  <cols>
    <col min="1" max="1" width="4.85546875" customWidth="1"/>
    <col min="2" max="2" width="52.85546875" customWidth="1"/>
    <col min="3" max="3" width="20.140625" customWidth="1"/>
    <col min="6" max="6" width="2.28515625" customWidth="1"/>
    <col min="7" max="7" width="5.7109375" customWidth="1"/>
    <col min="8" max="8" width="38.85546875" customWidth="1"/>
    <col min="9" max="9" width="12.5703125" customWidth="1"/>
    <col min="10" max="10" width="12.7109375" customWidth="1"/>
    <col min="11" max="11" width="14.140625" customWidth="1"/>
  </cols>
  <sheetData>
    <row r="1" spans="1:11" x14ac:dyDescent="0.25">
      <c r="A1" s="6"/>
      <c r="B1" s="6"/>
      <c r="C1" s="6"/>
      <c r="D1" s="6"/>
      <c r="E1" s="6"/>
      <c r="F1" s="6"/>
      <c r="G1" s="5"/>
      <c r="H1" s="6"/>
      <c r="I1" s="6"/>
      <c r="J1" s="6"/>
      <c r="K1" s="6"/>
    </row>
    <row r="2" spans="1:11" x14ac:dyDescent="0.25">
      <c r="A2" s="6"/>
      <c r="B2" s="6"/>
      <c r="C2" s="146" t="s">
        <v>0</v>
      </c>
      <c r="D2" s="146"/>
      <c r="E2" s="146"/>
      <c r="F2" s="5"/>
      <c r="G2" s="5"/>
      <c r="H2" s="4" t="s">
        <v>1</v>
      </c>
      <c r="I2" s="7"/>
      <c r="J2" s="7"/>
      <c r="K2" s="11" t="s">
        <v>2</v>
      </c>
    </row>
    <row r="3" spans="1:11" ht="18" customHeight="1" x14ac:dyDescent="0.25">
      <c r="A3" s="6"/>
      <c r="B3" s="16" t="s">
        <v>3</v>
      </c>
      <c r="C3" s="147"/>
      <c r="D3" s="148"/>
      <c r="E3" s="149"/>
      <c r="F3" s="5"/>
      <c r="G3" s="5"/>
      <c r="H3" s="6"/>
      <c r="I3" s="6"/>
      <c r="J3" s="6"/>
      <c r="K3" s="6"/>
    </row>
    <row r="4" spans="1:11" ht="18" customHeight="1" x14ac:dyDescent="0.25">
      <c r="A4" s="6"/>
      <c r="B4" s="11" t="s">
        <v>4</v>
      </c>
      <c r="C4" s="152"/>
      <c r="D4" s="152"/>
      <c r="E4" s="152"/>
      <c r="F4" s="17"/>
      <c r="G4" s="4"/>
      <c r="H4" s="50" t="s">
        <v>42</v>
      </c>
      <c r="I4" s="102" t="s">
        <v>88</v>
      </c>
      <c r="J4" s="103"/>
      <c r="K4" s="90"/>
    </row>
    <row r="5" spans="1:11" ht="18" customHeight="1" x14ac:dyDescent="0.35">
      <c r="A5" s="1"/>
      <c r="B5" s="11" t="s">
        <v>5</v>
      </c>
      <c r="C5" s="152"/>
      <c r="D5" s="152"/>
      <c r="E5" s="152"/>
      <c r="F5" s="17"/>
      <c r="G5" s="3"/>
      <c r="H5" s="50" t="s">
        <v>43</v>
      </c>
      <c r="I5" s="102" t="s">
        <v>89</v>
      </c>
      <c r="J5" s="103"/>
      <c r="K5" s="90"/>
    </row>
    <row r="6" spans="1:11" ht="18" customHeight="1" x14ac:dyDescent="0.35">
      <c r="A6" s="1"/>
      <c r="B6" s="11" t="s">
        <v>6</v>
      </c>
      <c r="C6" s="153"/>
      <c r="D6" s="154"/>
      <c r="E6" s="155"/>
      <c r="F6" s="19"/>
      <c r="G6" s="3"/>
      <c r="H6" s="50" t="s">
        <v>44</v>
      </c>
      <c r="I6" s="102" t="s">
        <v>90</v>
      </c>
      <c r="J6" s="103"/>
      <c r="K6" s="90"/>
    </row>
    <row r="7" spans="1:11" ht="18" customHeight="1" x14ac:dyDescent="0.35">
      <c r="A7" s="1"/>
      <c r="B7" s="3"/>
      <c r="C7" s="3"/>
      <c r="D7" s="3"/>
      <c r="E7" s="3"/>
      <c r="F7" s="3"/>
      <c r="G7" s="3"/>
      <c r="H7" s="50" t="s">
        <v>45</v>
      </c>
      <c r="I7" s="102" t="s">
        <v>91</v>
      </c>
      <c r="J7" s="103"/>
      <c r="K7" s="90"/>
    </row>
    <row r="8" spans="1:11" ht="18" customHeight="1" x14ac:dyDescent="0.35">
      <c r="A8" s="1"/>
      <c r="B8" s="3"/>
      <c r="C8" s="8" t="s">
        <v>7</v>
      </c>
      <c r="D8" s="8" t="s">
        <v>8</v>
      </c>
      <c r="E8" s="4"/>
      <c r="F8" s="4"/>
      <c r="G8" s="3"/>
      <c r="H8" s="50" t="s">
        <v>46</v>
      </c>
      <c r="I8" s="102" t="s">
        <v>92</v>
      </c>
      <c r="J8" s="103"/>
      <c r="K8" s="90"/>
    </row>
    <row r="9" spans="1:11" ht="18" customHeight="1" x14ac:dyDescent="0.35">
      <c r="A9" s="1"/>
      <c r="B9" s="11" t="s">
        <v>9</v>
      </c>
      <c r="C9" s="84"/>
      <c r="D9" s="85"/>
      <c r="E9" s="86"/>
      <c r="F9" s="5"/>
      <c r="G9" s="3"/>
      <c r="H9" s="50" t="s">
        <v>47</v>
      </c>
      <c r="I9" s="102" t="s">
        <v>93</v>
      </c>
      <c r="J9" s="103"/>
      <c r="K9" s="90"/>
    </row>
    <row r="10" spans="1:11" ht="18" customHeight="1" x14ac:dyDescent="0.35">
      <c r="A10" s="1"/>
      <c r="B10" s="25" t="s">
        <v>10</v>
      </c>
      <c r="C10" s="87"/>
      <c r="D10" s="87"/>
      <c r="E10" s="86"/>
      <c r="F10" s="5"/>
      <c r="G10" s="3"/>
      <c r="H10" s="50" t="s">
        <v>86</v>
      </c>
      <c r="I10" s="102" t="s">
        <v>94</v>
      </c>
      <c r="J10" s="103"/>
      <c r="K10" s="90"/>
    </row>
    <row r="11" spans="1:11" ht="18" customHeight="1" x14ac:dyDescent="0.35">
      <c r="A11" s="1"/>
      <c r="B11" s="11" t="s">
        <v>11</v>
      </c>
      <c r="C11" s="88"/>
      <c r="D11" s="89"/>
      <c r="E11" s="86"/>
      <c r="F11" s="5"/>
      <c r="G11" s="3"/>
      <c r="H11" s="24"/>
      <c r="I11" s="51"/>
      <c r="J11" s="3"/>
      <c r="K11" s="101"/>
    </row>
    <row r="12" spans="1:11" ht="18" customHeight="1" x14ac:dyDescent="0.25">
      <c r="A12" s="1"/>
      <c r="B12" s="11" t="s">
        <v>12</v>
      </c>
      <c r="C12" s="147"/>
      <c r="D12" s="148"/>
      <c r="E12" s="149"/>
      <c r="F12" s="5"/>
      <c r="H12" s="53" t="s">
        <v>122</v>
      </c>
      <c r="I12" s="51"/>
      <c r="J12" s="1"/>
      <c r="K12" s="27"/>
    </row>
    <row r="13" spans="1:11" ht="9" customHeight="1" thickBot="1" x14ac:dyDescent="0.4">
      <c r="A13" s="1"/>
      <c r="B13" s="3"/>
      <c r="C13" s="3"/>
      <c r="D13" s="3"/>
      <c r="E13" s="3"/>
      <c r="F13" s="20"/>
    </row>
    <row r="14" spans="1:11" ht="15.75" thickBot="1" x14ac:dyDescent="0.3">
      <c r="A14" s="66" t="s">
        <v>13</v>
      </c>
      <c r="B14" s="14" t="s">
        <v>28</v>
      </c>
      <c r="C14" s="13" t="s">
        <v>35</v>
      </c>
      <c r="D14" s="49" t="s">
        <v>19</v>
      </c>
      <c r="E14" s="13" t="s">
        <v>17</v>
      </c>
      <c r="F14" s="21"/>
      <c r="G14" s="66" t="s">
        <v>13</v>
      </c>
      <c r="H14" s="14" t="s">
        <v>14</v>
      </c>
      <c r="I14" s="49" t="s">
        <v>15</v>
      </c>
      <c r="J14" s="13" t="s">
        <v>16</v>
      </c>
      <c r="K14" s="15" t="s">
        <v>17</v>
      </c>
    </row>
    <row r="15" spans="1:11" x14ac:dyDescent="0.25">
      <c r="A15" s="67">
        <v>1</v>
      </c>
      <c r="B15" s="81" t="s">
        <v>27</v>
      </c>
      <c r="C15" s="91"/>
      <c r="D15" s="107">
        <v>6.75</v>
      </c>
      <c r="E15" s="36">
        <f>C15*D15</f>
        <v>0</v>
      </c>
      <c r="F15" s="22"/>
      <c r="G15" s="58">
        <v>23</v>
      </c>
      <c r="H15" s="68" t="s">
        <v>111</v>
      </c>
      <c r="I15" s="91"/>
      <c r="J15" s="39">
        <v>19.95</v>
      </c>
      <c r="K15" s="36">
        <f>I15*J15</f>
        <v>0</v>
      </c>
    </row>
    <row r="16" spans="1:11" x14ac:dyDescent="0.25">
      <c r="A16" s="67">
        <v>2</v>
      </c>
      <c r="B16" s="82" t="s">
        <v>20</v>
      </c>
      <c r="C16" s="92"/>
      <c r="D16" s="104">
        <v>2.85</v>
      </c>
      <c r="E16" s="37">
        <f t="shared" ref="E16:E26" si="0">C16*D16</f>
        <v>0</v>
      </c>
      <c r="F16" s="22"/>
      <c r="G16" s="59">
        <v>24</v>
      </c>
      <c r="H16" s="69" t="s">
        <v>110</v>
      </c>
      <c r="I16" s="92"/>
      <c r="J16" s="43">
        <v>2.4</v>
      </c>
      <c r="K16" s="42">
        <f t="shared" ref="K16:K23" si="1">I16*J16</f>
        <v>0</v>
      </c>
    </row>
    <row r="17" spans="1:11" x14ac:dyDescent="0.25">
      <c r="A17" s="59">
        <v>3</v>
      </c>
      <c r="B17" s="105" t="s">
        <v>107</v>
      </c>
      <c r="C17" s="92"/>
      <c r="D17" s="108">
        <v>2.75</v>
      </c>
      <c r="E17" s="37">
        <f t="shared" si="0"/>
        <v>0</v>
      </c>
      <c r="F17" s="22"/>
      <c r="G17" s="59">
        <v>25</v>
      </c>
      <c r="H17" s="69" t="s">
        <v>80</v>
      </c>
      <c r="I17" s="92"/>
      <c r="J17" s="43">
        <v>2</v>
      </c>
      <c r="K17" s="42">
        <f t="shared" si="1"/>
        <v>0</v>
      </c>
    </row>
    <row r="18" spans="1:11" x14ac:dyDescent="0.25">
      <c r="A18" s="59">
        <v>4</v>
      </c>
      <c r="B18" s="82" t="s">
        <v>108</v>
      </c>
      <c r="C18" s="93"/>
      <c r="D18" s="108">
        <v>2.5</v>
      </c>
      <c r="E18" s="37">
        <f t="shared" si="0"/>
        <v>0</v>
      </c>
      <c r="F18" s="22"/>
      <c r="G18" s="59">
        <v>26</v>
      </c>
      <c r="H18" s="69" t="s">
        <v>84</v>
      </c>
      <c r="I18" s="92"/>
      <c r="J18" s="43">
        <v>2.75</v>
      </c>
      <c r="K18" s="42">
        <f t="shared" si="1"/>
        <v>0</v>
      </c>
    </row>
    <row r="19" spans="1:11" x14ac:dyDescent="0.25">
      <c r="A19" s="59">
        <v>5</v>
      </c>
      <c r="B19" s="82" t="s">
        <v>116</v>
      </c>
      <c r="C19" s="92"/>
      <c r="D19" s="104">
        <v>5.5</v>
      </c>
      <c r="E19" s="37">
        <f t="shared" si="0"/>
        <v>0</v>
      </c>
      <c r="F19" s="22"/>
      <c r="G19" s="59">
        <v>27</v>
      </c>
      <c r="H19" s="69" t="s">
        <v>38</v>
      </c>
      <c r="I19" s="92"/>
      <c r="J19" s="43">
        <v>2</v>
      </c>
      <c r="K19" s="42">
        <f t="shared" si="1"/>
        <v>0</v>
      </c>
    </row>
    <row r="20" spans="1:11" x14ac:dyDescent="0.25">
      <c r="A20" s="59">
        <v>6</v>
      </c>
      <c r="B20" s="82" t="s">
        <v>96</v>
      </c>
      <c r="C20" s="92"/>
      <c r="D20" s="104">
        <v>3.5</v>
      </c>
      <c r="E20" s="37">
        <f t="shared" si="0"/>
        <v>0</v>
      </c>
      <c r="F20" s="22"/>
      <c r="G20" s="59">
        <v>28</v>
      </c>
      <c r="H20" s="69" t="s">
        <v>39</v>
      </c>
      <c r="I20" s="92"/>
      <c r="J20" s="43">
        <v>1.85</v>
      </c>
      <c r="K20" s="42">
        <f t="shared" si="1"/>
        <v>0</v>
      </c>
    </row>
    <row r="21" spans="1:11" x14ac:dyDescent="0.25">
      <c r="A21" s="59">
        <v>7</v>
      </c>
      <c r="B21" s="82" t="s">
        <v>97</v>
      </c>
      <c r="C21" s="95"/>
      <c r="D21" s="104">
        <v>7.75</v>
      </c>
      <c r="E21" s="37">
        <f t="shared" si="0"/>
        <v>0</v>
      </c>
      <c r="F21" s="22"/>
      <c r="G21" s="59">
        <v>29</v>
      </c>
      <c r="H21" s="69" t="s">
        <v>82</v>
      </c>
      <c r="I21" s="92"/>
      <c r="J21" s="43">
        <v>2.7</v>
      </c>
      <c r="K21" s="42">
        <f t="shared" si="1"/>
        <v>0</v>
      </c>
    </row>
    <row r="22" spans="1:11" x14ac:dyDescent="0.25">
      <c r="A22" s="59">
        <v>8</v>
      </c>
      <c r="B22" s="82" t="s">
        <v>115</v>
      </c>
      <c r="C22" s="95"/>
      <c r="D22" s="104">
        <v>5.75</v>
      </c>
      <c r="E22" s="37">
        <f t="shared" si="0"/>
        <v>0</v>
      </c>
      <c r="F22" s="22"/>
      <c r="G22" s="71">
        <v>29</v>
      </c>
      <c r="H22" s="80" t="s">
        <v>101</v>
      </c>
      <c r="I22" s="94"/>
      <c r="J22" s="44">
        <v>3.35</v>
      </c>
      <c r="K22" s="42">
        <f t="shared" si="1"/>
        <v>0</v>
      </c>
    </row>
    <row r="23" spans="1:11" ht="15.75" thickBot="1" x14ac:dyDescent="0.3">
      <c r="A23" s="59">
        <v>9</v>
      </c>
      <c r="B23" s="82" t="s">
        <v>109</v>
      </c>
      <c r="C23" s="95"/>
      <c r="D23" s="108">
        <v>4.75</v>
      </c>
      <c r="E23" s="37">
        <f t="shared" si="0"/>
        <v>0</v>
      </c>
      <c r="F23" s="22"/>
      <c r="G23" s="61">
        <v>30</v>
      </c>
      <c r="H23" s="70" t="s">
        <v>81</v>
      </c>
      <c r="I23" s="96"/>
      <c r="J23" s="40">
        <v>4.3499999999999996</v>
      </c>
      <c r="K23" s="38">
        <f t="shared" si="1"/>
        <v>0</v>
      </c>
    </row>
    <row r="24" spans="1:11" ht="15.75" thickBot="1" x14ac:dyDescent="0.3">
      <c r="A24" s="59">
        <v>10</v>
      </c>
      <c r="B24" s="82" t="s">
        <v>95</v>
      </c>
      <c r="C24" s="95"/>
      <c r="D24" s="109">
        <v>4.25</v>
      </c>
      <c r="E24" s="37">
        <f t="shared" si="0"/>
        <v>0</v>
      </c>
      <c r="F24" s="22"/>
      <c r="G24" s="27"/>
      <c r="H24" s="28"/>
      <c r="I24" s="29"/>
      <c r="J24" s="138" t="s">
        <v>21</v>
      </c>
      <c r="K24" s="12">
        <f>SUM(K15:K23)</f>
        <v>0</v>
      </c>
    </row>
    <row r="25" spans="1:11" ht="15.75" thickBot="1" x14ac:dyDescent="0.3">
      <c r="A25" s="59">
        <v>11</v>
      </c>
      <c r="B25" s="83" t="s">
        <v>83</v>
      </c>
      <c r="C25" s="95"/>
      <c r="D25" s="109">
        <v>2.75</v>
      </c>
      <c r="E25" s="37">
        <f t="shared" si="0"/>
        <v>0</v>
      </c>
      <c r="F25" s="22"/>
      <c r="G25" s="27"/>
      <c r="H25" s="28"/>
      <c r="I25" s="29"/>
      <c r="J25" s="10"/>
      <c r="K25" s="30"/>
    </row>
    <row r="26" spans="1:11" ht="15.75" thickBot="1" x14ac:dyDescent="0.3">
      <c r="A26" s="59">
        <v>12</v>
      </c>
      <c r="B26" s="106" t="s">
        <v>31</v>
      </c>
      <c r="C26" s="96"/>
      <c r="D26" s="110">
        <v>4.25</v>
      </c>
      <c r="E26" s="12">
        <f t="shared" si="0"/>
        <v>0</v>
      </c>
      <c r="F26" s="22"/>
      <c r="G26" s="58">
        <v>31</v>
      </c>
      <c r="H26" s="125" t="s">
        <v>120</v>
      </c>
      <c r="I26" s="126"/>
      <c r="J26" s="36">
        <v>0.5</v>
      </c>
      <c r="K26" s="36">
        <f t="shared" ref="K26:K27" si="2">I26*J26</f>
        <v>0</v>
      </c>
    </row>
    <row r="27" spans="1:11" ht="15.75" thickBot="1" x14ac:dyDescent="0.3">
      <c r="A27" s="1"/>
      <c r="B27" s="9"/>
      <c r="C27" s="29"/>
      <c r="D27" s="138" t="s">
        <v>21</v>
      </c>
      <c r="E27" s="12">
        <f>SUM(E15:E26)</f>
        <v>0</v>
      </c>
      <c r="F27" s="23"/>
      <c r="G27" s="61">
        <v>32</v>
      </c>
      <c r="H27" s="127" t="s">
        <v>121</v>
      </c>
      <c r="I27" s="128"/>
      <c r="J27" s="38">
        <v>0.5</v>
      </c>
      <c r="K27" s="38">
        <f t="shared" si="2"/>
        <v>0</v>
      </c>
    </row>
    <row r="28" spans="1:11" ht="15.75" thickBot="1" x14ac:dyDescent="0.3">
      <c r="A28" s="1"/>
      <c r="B28" s="1"/>
      <c r="C28" s="1"/>
      <c r="D28" s="2"/>
      <c r="E28" s="1"/>
      <c r="F28" s="21"/>
      <c r="G28" s="129"/>
      <c r="H28" s="130"/>
      <c r="I28" s="131"/>
      <c r="J28" s="138" t="s">
        <v>21</v>
      </c>
      <c r="K28" s="132">
        <f>SUM(K19:K27)</f>
        <v>0</v>
      </c>
    </row>
    <row r="29" spans="1:11" ht="15.75" thickBot="1" x14ac:dyDescent="0.3">
      <c r="A29" s="66" t="s">
        <v>13</v>
      </c>
      <c r="B29" s="41" t="s">
        <v>29</v>
      </c>
      <c r="C29" s="13" t="s">
        <v>35</v>
      </c>
      <c r="D29" s="47" t="s">
        <v>19</v>
      </c>
      <c r="E29" s="41" t="s">
        <v>17</v>
      </c>
      <c r="F29" s="22"/>
      <c r="G29" s="27"/>
      <c r="H29" s="81" t="s">
        <v>22</v>
      </c>
      <c r="I29" s="36">
        <f>E27+E36+E41+E50+K24+K28</f>
        <v>0</v>
      </c>
      <c r="J29" s="30"/>
      <c r="K29" s="30"/>
    </row>
    <row r="30" spans="1:11" ht="15.75" thickBot="1" x14ac:dyDescent="0.3">
      <c r="A30" s="63">
        <v>10</v>
      </c>
      <c r="B30" s="68" t="s">
        <v>98</v>
      </c>
      <c r="C30" s="119"/>
      <c r="D30" s="36">
        <v>14.75</v>
      </c>
      <c r="E30" s="36">
        <f>C30*D30</f>
        <v>0</v>
      </c>
      <c r="F30" s="22"/>
      <c r="G30" s="27"/>
      <c r="H30" s="82" t="s">
        <v>23</v>
      </c>
      <c r="I30" s="42">
        <f>I29*0.05</f>
        <v>0</v>
      </c>
      <c r="J30" s="30"/>
      <c r="K30" s="30"/>
    </row>
    <row r="31" spans="1:11" ht="15.75" thickBot="1" x14ac:dyDescent="0.3">
      <c r="A31" s="111">
        <v>11</v>
      </c>
      <c r="B31" s="69" t="s">
        <v>102</v>
      </c>
      <c r="C31" s="121"/>
      <c r="D31" s="37">
        <v>16.75</v>
      </c>
      <c r="E31" s="36">
        <f>C31*D31</f>
        <v>0</v>
      </c>
      <c r="F31" s="22"/>
      <c r="G31" s="27"/>
      <c r="H31" s="83" t="s">
        <v>24</v>
      </c>
      <c r="I31" s="38">
        <f>I29*0.09975</f>
        <v>0</v>
      </c>
      <c r="J31" s="30"/>
      <c r="K31" s="30"/>
    </row>
    <row r="32" spans="1:11" ht="16.5" thickBot="1" x14ac:dyDescent="0.3">
      <c r="A32" s="111">
        <v>12</v>
      </c>
      <c r="B32" s="69" t="s">
        <v>117</v>
      </c>
      <c r="C32" s="121"/>
      <c r="D32" s="37">
        <v>7.95</v>
      </c>
      <c r="E32" s="42">
        <f t="shared" ref="E32:E35" si="3">C32*D32</f>
        <v>0</v>
      </c>
      <c r="F32" s="22"/>
      <c r="G32" s="28"/>
      <c r="H32" s="32" t="s">
        <v>25</v>
      </c>
      <c r="I32" s="33">
        <f>SUM(I29:I31)</f>
        <v>0</v>
      </c>
      <c r="J32" s="31"/>
      <c r="K32" s="30"/>
    </row>
    <row r="33" spans="1:11" x14ac:dyDescent="0.25">
      <c r="A33" s="111">
        <v>13</v>
      </c>
      <c r="B33" s="69" t="s">
        <v>112</v>
      </c>
      <c r="C33" s="121"/>
      <c r="D33" s="42">
        <v>12</v>
      </c>
      <c r="E33" s="42">
        <f t="shared" si="3"/>
        <v>0</v>
      </c>
      <c r="F33" s="22"/>
      <c r="G33" s="1"/>
      <c r="J33" s="1"/>
      <c r="K33" s="1"/>
    </row>
    <row r="34" spans="1:11" x14ac:dyDescent="0.25">
      <c r="A34" s="111">
        <v>14</v>
      </c>
      <c r="B34" s="69" t="s">
        <v>36</v>
      </c>
      <c r="C34" s="121"/>
      <c r="D34" s="42">
        <v>3.95</v>
      </c>
      <c r="E34" s="42">
        <f t="shared" si="3"/>
        <v>0</v>
      </c>
      <c r="F34" s="22"/>
      <c r="G34" s="1"/>
      <c r="H34" s="145" t="s">
        <v>87</v>
      </c>
      <c r="I34" s="145"/>
      <c r="J34" s="145"/>
      <c r="K34" s="145"/>
    </row>
    <row r="35" spans="1:11" ht="15.75" thickBot="1" x14ac:dyDescent="0.3">
      <c r="A35" s="123">
        <v>15</v>
      </c>
      <c r="B35" s="70" t="s">
        <v>37</v>
      </c>
      <c r="C35" s="124"/>
      <c r="D35" s="38">
        <v>29.95</v>
      </c>
      <c r="E35" s="38">
        <f t="shared" si="3"/>
        <v>0</v>
      </c>
      <c r="F35" s="22"/>
      <c r="G35" s="1"/>
      <c r="H35" s="145"/>
      <c r="I35" s="145"/>
      <c r="J35" s="145"/>
      <c r="K35" s="145"/>
    </row>
    <row r="36" spans="1:11" ht="15.75" thickBot="1" x14ac:dyDescent="0.3">
      <c r="A36" s="1"/>
      <c r="B36" s="1"/>
      <c r="C36" s="1"/>
      <c r="D36" s="138" t="s">
        <v>21</v>
      </c>
      <c r="E36" s="12">
        <f>SUM(E30:E35)</f>
        <v>0</v>
      </c>
      <c r="F36" s="22"/>
      <c r="G36" s="1"/>
      <c r="H36" s="1"/>
      <c r="I36" s="1"/>
      <c r="J36" s="1"/>
      <c r="K36" s="1"/>
    </row>
    <row r="37" spans="1:11" ht="16.5" customHeight="1" thickBot="1" x14ac:dyDescent="0.3">
      <c r="A37" s="1"/>
      <c r="B37" s="1"/>
      <c r="C37" s="1"/>
      <c r="D37" s="1"/>
      <c r="E37" s="1"/>
      <c r="F37" s="22"/>
      <c r="G37" s="1"/>
      <c r="H37" s="76" t="s">
        <v>40</v>
      </c>
      <c r="I37" s="77"/>
      <c r="J37" s="78"/>
      <c r="K37" s="79"/>
    </row>
    <row r="38" spans="1:11" ht="16.5" customHeight="1" thickBot="1" x14ac:dyDescent="0.3">
      <c r="A38" s="66" t="s">
        <v>13</v>
      </c>
      <c r="B38" s="13" t="s">
        <v>26</v>
      </c>
      <c r="C38" s="13" t="s">
        <v>35</v>
      </c>
      <c r="D38" s="48" t="s">
        <v>19</v>
      </c>
      <c r="E38" s="41" t="s">
        <v>17</v>
      </c>
      <c r="F38" s="22"/>
      <c r="G38" s="1"/>
      <c r="H38" s="156" t="s">
        <v>85</v>
      </c>
      <c r="I38" s="157"/>
      <c r="J38" s="157"/>
      <c r="K38" s="158"/>
    </row>
    <row r="39" spans="1:11" ht="16.5" customHeight="1" x14ac:dyDescent="0.25">
      <c r="A39" s="71">
        <v>16</v>
      </c>
      <c r="B39" s="72" t="s">
        <v>114</v>
      </c>
      <c r="C39" s="91"/>
      <c r="D39" s="39">
        <v>2.6</v>
      </c>
      <c r="E39" s="36">
        <f t="shared" ref="E39:E40" si="4">C39*D39</f>
        <v>0</v>
      </c>
      <c r="F39" s="21"/>
      <c r="G39" s="1"/>
      <c r="H39" s="142"/>
      <c r="I39" s="143"/>
      <c r="J39" s="143"/>
      <c r="K39" s="144"/>
    </row>
    <row r="40" spans="1:11" ht="15.75" customHeight="1" thickBot="1" x14ac:dyDescent="0.3">
      <c r="A40" s="61">
        <v>17</v>
      </c>
      <c r="B40" s="70" t="s">
        <v>99</v>
      </c>
      <c r="C40" s="97"/>
      <c r="D40" s="40">
        <v>3.75</v>
      </c>
      <c r="E40" s="38">
        <f t="shared" si="4"/>
        <v>0</v>
      </c>
      <c r="F40" s="22"/>
      <c r="G40" s="1"/>
      <c r="H40" s="142"/>
      <c r="I40" s="143"/>
      <c r="J40" s="143"/>
      <c r="K40" s="144"/>
    </row>
    <row r="41" spans="1:11" s="1" customFormat="1" ht="15.75" customHeight="1" thickBot="1" x14ac:dyDescent="0.3">
      <c r="A41" s="27"/>
      <c r="B41" s="28"/>
      <c r="C41" s="26"/>
      <c r="D41" s="138" t="s">
        <v>21</v>
      </c>
      <c r="E41" s="12">
        <f>SUM(E39:E40)</f>
        <v>0</v>
      </c>
      <c r="F41" s="22"/>
      <c r="G41" s="9"/>
      <c r="H41" s="142"/>
      <c r="I41" s="143"/>
      <c r="J41" s="143"/>
      <c r="K41" s="144"/>
    </row>
    <row r="42" spans="1:11" s="1" customFormat="1" ht="15.75" customHeight="1" thickBot="1" x14ac:dyDescent="0.3">
      <c r="F42" s="22"/>
      <c r="H42" s="142"/>
      <c r="I42" s="143"/>
      <c r="J42" s="143"/>
      <c r="K42" s="144"/>
    </row>
    <row r="43" spans="1:11" s="1" customFormat="1" ht="15.75" customHeight="1" thickBot="1" x14ac:dyDescent="0.3">
      <c r="A43" s="66" t="s">
        <v>13</v>
      </c>
      <c r="B43" s="34" t="s">
        <v>30</v>
      </c>
      <c r="C43" s="13" t="s">
        <v>18</v>
      </c>
      <c r="D43" s="15" t="s">
        <v>19</v>
      </c>
      <c r="E43" s="13" t="s">
        <v>17</v>
      </c>
      <c r="F43" s="22"/>
      <c r="H43" s="142"/>
      <c r="I43" s="143"/>
      <c r="J43" s="143"/>
      <c r="K43" s="144"/>
    </row>
    <row r="44" spans="1:11" ht="16.5" customHeight="1" x14ac:dyDescent="0.25">
      <c r="A44" s="63">
        <v>17</v>
      </c>
      <c r="B44" s="73" t="s">
        <v>32</v>
      </c>
      <c r="C44" s="119"/>
      <c r="D44" s="36">
        <v>4.25</v>
      </c>
      <c r="E44" s="36">
        <f t="shared" ref="E44:E49" si="5">C44*D44</f>
        <v>0</v>
      </c>
      <c r="F44" s="22"/>
      <c r="G44" s="1"/>
      <c r="H44" s="142"/>
      <c r="I44" s="143"/>
      <c r="J44" s="143"/>
      <c r="K44" s="144"/>
    </row>
    <row r="45" spans="1:11" x14ac:dyDescent="0.25">
      <c r="A45" s="111">
        <v>18</v>
      </c>
      <c r="B45" s="69" t="s">
        <v>34</v>
      </c>
      <c r="C45" s="120"/>
      <c r="D45" s="37">
        <v>4.75</v>
      </c>
      <c r="E45" s="37">
        <f t="shared" si="5"/>
        <v>0</v>
      </c>
      <c r="F45" s="22"/>
      <c r="G45" s="1"/>
      <c r="H45" s="142"/>
      <c r="I45" s="143"/>
      <c r="J45" s="143"/>
      <c r="K45" s="144"/>
    </row>
    <row r="46" spans="1:11" x14ac:dyDescent="0.25">
      <c r="A46" s="111">
        <v>19</v>
      </c>
      <c r="B46" s="69" t="s">
        <v>95</v>
      </c>
      <c r="C46" s="121"/>
      <c r="D46" s="37">
        <v>4.25</v>
      </c>
      <c r="E46" s="37">
        <f t="shared" si="5"/>
        <v>0</v>
      </c>
      <c r="G46" s="1"/>
      <c r="H46" s="142"/>
      <c r="I46" s="143"/>
      <c r="J46" s="143"/>
      <c r="K46" s="144"/>
    </row>
    <row r="47" spans="1:11" x14ac:dyDescent="0.25">
      <c r="A47" s="111">
        <v>20</v>
      </c>
      <c r="B47" s="74" t="s">
        <v>33</v>
      </c>
      <c r="C47" s="121"/>
      <c r="D47" s="37">
        <v>5.25</v>
      </c>
      <c r="E47" s="37">
        <f t="shared" si="5"/>
        <v>0</v>
      </c>
      <c r="G47" s="1"/>
      <c r="H47" s="142"/>
      <c r="I47" s="143"/>
      <c r="J47" s="143"/>
      <c r="K47" s="144"/>
    </row>
    <row r="48" spans="1:11" s="1" customFormat="1" x14ac:dyDescent="0.25">
      <c r="A48" s="167">
        <v>21</v>
      </c>
      <c r="B48" s="168" t="s">
        <v>123</v>
      </c>
      <c r="C48" s="169"/>
      <c r="D48" s="37">
        <v>4.5</v>
      </c>
      <c r="E48" s="37">
        <f t="shared" si="5"/>
        <v>0</v>
      </c>
      <c r="H48" s="139"/>
      <c r="I48" s="140"/>
      <c r="J48" s="140"/>
      <c r="K48" s="141"/>
    </row>
    <row r="49" spans="1:11" ht="15.75" thickBot="1" x14ac:dyDescent="0.3">
      <c r="A49" s="65">
        <v>22</v>
      </c>
      <c r="B49" s="75" t="s">
        <v>100</v>
      </c>
      <c r="C49" s="122"/>
      <c r="D49" s="38">
        <v>6.5</v>
      </c>
      <c r="E49" s="38">
        <f t="shared" si="5"/>
        <v>0</v>
      </c>
      <c r="G49" s="1"/>
      <c r="H49" s="142"/>
      <c r="I49" s="143"/>
      <c r="J49" s="143"/>
      <c r="K49" s="144"/>
    </row>
    <row r="50" spans="1:11" ht="15.75" thickBot="1" x14ac:dyDescent="0.3">
      <c r="A50" s="1"/>
      <c r="B50" s="1"/>
      <c r="C50" s="1"/>
      <c r="D50" s="138" t="s">
        <v>21</v>
      </c>
      <c r="E50" s="12">
        <f>SUM(E44:E49)</f>
        <v>0</v>
      </c>
      <c r="G50" s="1"/>
      <c r="H50" s="35" t="s">
        <v>41</v>
      </c>
      <c r="I50" s="150"/>
      <c r="J50" s="150"/>
      <c r="K50" s="151"/>
    </row>
  </sheetData>
  <sheetProtection algorithmName="SHA-512" hashValue="uD1tYYBhI0W1mThEoHTJ1cDtSLZBaRgdkY6CWR/q3AJVE9xeX8Eldc0Hp+OLCtr+u5fZyAS+pL+XlToWSfgybA==" saltValue="BrhOTd8WCqpBXJQVv8JpNg==" spinCount="100000" sheet="1" objects="1" scenarios="1"/>
  <protectedRanges>
    <protectedRange sqref="C3:E6 C9:D9 C11:D11 C12:E12 K11:K12 C15:C26 I15:I23 C30:C35 C39:C40 H38:K49 I50:K50 I52:K52 C44:C49" name="Plage1"/>
    <protectedRange sqref="K4:K10" name="Plage1_1"/>
    <protectedRange sqref="I26:I28" name="Plage1_2"/>
  </protectedRanges>
  <mergeCells count="19">
    <mergeCell ref="I50:K50"/>
    <mergeCell ref="C4:E4"/>
    <mergeCell ref="C5:E5"/>
    <mergeCell ref="C6:E6"/>
    <mergeCell ref="H38:K38"/>
    <mergeCell ref="H39:K39"/>
    <mergeCell ref="H40:K40"/>
    <mergeCell ref="H41:K41"/>
    <mergeCell ref="H42:K42"/>
    <mergeCell ref="H43:K43"/>
    <mergeCell ref="H44:K44"/>
    <mergeCell ref="H45:K45"/>
    <mergeCell ref="H46:K46"/>
    <mergeCell ref="H47:K47"/>
    <mergeCell ref="H49:K49"/>
    <mergeCell ref="H34:K35"/>
    <mergeCell ref="C2:E2"/>
    <mergeCell ref="C12:E12"/>
    <mergeCell ref="C3:E3"/>
  </mergeCells>
  <hyperlinks>
    <hyperlink ref="I4" r:id="rId1" xr:uid="{5C57985C-A19C-47AF-A231-79C1AF0BC4F8}"/>
    <hyperlink ref="I5" r:id="rId2" xr:uid="{FEB4C8BD-88BE-4073-ABC2-5E5D4B0A55A1}"/>
    <hyperlink ref="I6" r:id="rId3" xr:uid="{007B3168-7BBD-4B9E-A54C-C265D31F9BAE}"/>
    <hyperlink ref="I7" r:id="rId4" xr:uid="{42E829D6-581B-4833-98CD-CC698F7B369C}"/>
    <hyperlink ref="I8" r:id="rId5" xr:uid="{EC6A981E-1500-45AE-BD7B-235C0C3003B5}"/>
    <hyperlink ref="I9" r:id="rId6" xr:uid="{B935CFED-2DEA-45DD-919E-BB8C7E173FC8}"/>
    <hyperlink ref="I10" r:id="rId7" xr:uid="{C2470F15-5D8B-49BD-8599-E259C5203182}"/>
  </hyperlinks>
  <printOptions horizontalCentered="1" verticalCentered="1"/>
  <pageMargins left="0.39370078740157483" right="0.39370078740157483" top="0.74803149606299213" bottom="0.74803149606299213" header="0.31496062992125984" footer="0.31496062992125984"/>
  <pageSetup scale="70" orientation="landscape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K40"/>
  <sheetViews>
    <sheetView workbookViewId="0">
      <selection activeCell="H12" sqref="H12"/>
    </sheetView>
  </sheetViews>
  <sheetFormatPr baseColWidth="10" defaultColWidth="11.42578125" defaultRowHeight="15" x14ac:dyDescent="0.25"/>
  <cols>
    <col min="1" max="1" width="4.85546875" style="1" customWidth="1"/>
    <col min="2" max="2" width="52.5703125" style="1" customWidth="1"/>
    <col min="3" max="3" width="21" style="1" customWidth="1"/>
    <col min="4" max="4" width="11.85546875" style="1" customWidth="1"/>
    <col min="5" max="5" width="11.42578125" style="1"/>
    <col min="6" max="6" width="2.28515625" style="1" customWidth="1"/>
    <col min="7" max="7" width="5.7109375" style="1" customWidth="1"/>
    <col min="8" max="8" width="35.7109375" style="1" customWidth="1"/>
    <col min="9" max="9" width="12.5703125" style="1" customWidth="1"/>
    <col min="10" max="10" width="12.140625" style="1" customWidth="1"/>
    <col min="11" max="11" width="16.28515625" style="1" customWidth="1"/>
    <col min="12" max="16384" width="11.42578125" style="1"/>
  </cols>
  <sheetData>
    <row r="1" spans="1:11" x14ac:dyDescent="0.25">
      <c r="A1" s="6"/>
      <c r="B1" s="6"/>
      <c r="C1" s="6"/>
      <c r="D1" s="6"/>
      <c r="E1" s="6"/>
      <c r="F1" s="6"/>
      <c r="G1" s="5"/>
      <c r="H1" s="6"/>
      <c r="I1" s="6"/>
      <c r="J1" s="6"/>
      <c r="K1" s="6"/>
    </row>
    <row r="2" spans="1:11" x14ac:dyDescent="0.25">
      <c r="A2" s="6"/>
      <c r="B2" s="6"/>
      <c r="C2" s="146" t="s">
        <v>0</v>
      </c>
      <c r="D2" s="146"/>
      <c r="E2" s="146"/>
      <c r="F2" s="5"/>
      <c r="G2" s="5"/>
      <c r="H2" s="4" t="s">
        <v>1</v>
      </c>
      <c r="I2" s="7"/>
      <c r="J2" s="7"/>
      <c r="K2" s="11" t="s">
        <v>2</v>
      </c>
    </row>
    <row r="3" spans="1:11" ht="18" customHeight="1" x14ac:dyDescent="0.25">
      <c r="A3" s="6"/>
      <c r="B3" s="16" t="s">
        <v>3</v>
      </c>
      <c r="C3" s="147"/>
      <c r="D3" s="148"/>
      <c r="E3" s="149"/>
      <c r="F3" s="5"/>
      <c r="G3" s="5"/>
      <c r="H3" s="6"/>
      <c r="I3" s="6"/>
      <c r="J3" s="6"/>
      <c r="K3" s="6"/>
    </row>
    <row r="4" spans="1:11" ht="18" customHeight="1" x14ac:dyDescent="0.25">
      <c r="A4" s="6"/>
      <c r="B4" s="11" t="s">
        <v>4</v>
      </c>
      <c r="C4" s="152"/>
      <c r="D4" s="152"/>
      <c r="E4" s="152"/>
      <c r="F4" s="17"/>
      <c r="G4" s="4"/>
      <c r="H4" s="50" t="s">
        <v>42</v>
      </c>
      <c r="I4" s="102" t="s">
        <v>88</v>
      </c>
      <c r="J4" s="103"/>
      <c r="K4" s="90"/>
    </row>
    <row r="5" spans="1:11" ht="18" customHeight="1" x14ac:dyDescent="0.35">
      <c r="B5" s="11" t="s">
        <v>5</v>
      </c>
      <c r="C5" s="152"/>
      <c r="D5" s="152"/>
      <c r="E5" s="152"/>
      <c r="F5" s="17"/>
      <c r="G5" s="3"/>
      <c r="H5" s="50" t="s">
        <v>43</v>
      </c>
      <c r="I5" s="102" t="s">
        <v>89</v>
      </c>
      <c r="J5" s="103"/>
      <c r="K5" s="90"/>
    </row>
    <row r="6" spans="1:11" ht="18" customHeight="1" x14ac:dyDescent="0.35">
      <c r="B6" s="11" t="s">
        <v>6</v>
      </c>
      <c r="C6" s="153"/>
      <c r="D6" s="154"/>
      <c r="E6" s="155"/>
      <c r="F6" s="19"/>
      <c r="G6" s="3"/>
      <c r="H6" s="50" t="s">
        <v>44</v>
      </c>
      <c r="I6" s="102" t="s">
        <v>90</v>
      </c>
      <c r="J6" s="103"/>
      <c r="K6" s="90"/>
    </row>
    <row r="7" spans="1:11" ht="18" customHeight="1" x14ac:dyDescent="0.35">
      <c r="B7" s="3"/>
      <c r="C7" s="3"/>
      <c r="D7" s="3"/>
      <c r="E7" s="3"/>
      <c r="F7" s="3"/>
      <c r="G7" s="3"/>
      <c r="H7" s="50" t="s">
        <v>45</v>
      </c>
      <c r="I7" s="102" t="s">
        <v>91</v>
      </c>
      <c r="J7" s="103"/>
      <c r="K7" s="90"/>
    </row>
    <row r="8" spans="1:11" ht="18" customHeight="1" x14ac:dyDescent="0.35">
      <c r="B8" s="3"/>
      <c r="C8" s="8" t="s">
        <v>7</v>
      </c>
      <c r="D8" s="8" t="s">
        <v>8</v>
      </c>
      <c r="E8" s="4"/>
      <c r="F8" s="4"/>
      <c r="G8" s="3"/>
      <c r="H8" s="50" t="s">
        <v>46</v>
      </c>
      <c r="I8" s="102" t="s">
        <v>92</v>
      </c>
      <c r="J8" s="103"/>
      <c r="K8" s="90"/>
    </row>
    <row r="9" spans="1:11" ht="18" customHeight="1" x14ac:dyDescent="0.35">
      <c r="B9" s="11" t="s">
        <v>9</v>
      </c>
      <c r="C9" s="84"/>
      <c r="D9" s="85"/>
      <c r="E9" s="5"/>
      <c r="F9" s="5"/>
      <c r="G9" s="3"/>
      <c r="H9" s="50" t="s">
        <v>47</v>
      </c>
      <c r="I9" s="102" t="s">
        <v>93</v>
      </c>
      <c r="J9" s="103"/>
      <c r="K9" s="90"/>
    </row>
    <row r="10" spans="1:11" ht="18" customHeight="1" x14ac:dyDescent="0.35">
      <c r="B10" s="25" t="s">
        <v>10</v>
      </c>
      <c r="C10" s="18"/>
      <c r="D10" s="18"/>
      <c r="E10" s="5"/>
      <c r="F10" s="5"/>
      <c r="G10" s="3"/>
      <c r="H10" s="50" t="s">
        <v>86</v>
      </c>
      <c r="I10" s="102" t="s">
        <v>94</v>
      </c>
      <c r="J10" s="103"/>
      <c r="K10" s="90"/>
    </row>
    <row r="11" spans="1:11" ht="18" customHeight="1" x14ac:dyDescent="0.35">
      <c r="B11" s="11" t="s">
        <v>11</v>
      </c>
      <c r="C11" s="88"/>
      <c r="D11" s="89"/>
      <c r="E11" s="5"/>
      <c r="F11" s="5"/>
      <c r="G11" s="3"/>
      <c r="H11" s="24"/>
      <c r="I11" s="51"/>
      <c r="J11" s="52"/>
      <c r="K11" s="101"/>
    </row>
    <row r="12" spans="1:11" ht="18" customHeight="1" x14ac:dyDescent="0.25">
      <c r="B12" s="11" t="s">
        <v>12</v>
      </c>
      <c r="C12" s="147"/>
      <c r="D12" s="148"/>
      <c r="E12" s="149"/>
      <c r="F12" s="5"/>
      <c r="H12" s="53" t="s">
        <v>122</v>
      </c>
      <c r="I12" s="51"/>
      <c r="K12" s="27"/>
    </row>
    <row r="13" spans="1:11" ht="9" customHeight="1" thickBot="1" x14ac:dyDescent="0.4">
      <c r="B13" s="3"/>
      <c r="C13" s="3"/>
      <c r="D13" s="3"/>
      <c r="E13" s="3"/>
      <c r="F13" s="20"/>
      <c r="H13" s="53"/>
      <c r="I13" s="51"/>
      <c r="K13" s="27"/>
    </row>
    <row r="14" spans="1:11" ht="15.75" thickBot="1" x14ac:dyDescent="0.3">
      <c r="A14" s="57" t="s">
        <v>13</v>
      </c>
      <c r="B14" s="41" t="s">
        <v>65</v>
      </c>
      <c r="C14" s="41" t="s">
        <v>35</v>
      </c>
      <c r="D14" s="13" t="s">
        <v>19</v>
      </c>
      <c r="E14" s="13" t="s">
        <v>17</v>
      </c>
      <c r="F14" s="21"/>
      <c r="G14" s="58" t="s">
        <v>118</v>
      </c>
      <c r="H14" s="125" t="s">
        <v>120</v>
      </c>
      <c r="I14" s="126"/>
      <c r="J14" s="36">
        <v>0.5</v>
      </c>
      <c r="K14" s="36">
        <f t="shared" ref="K14:K15" si="0">I14*J14</f>
        <v>0</v>
      </c>
    </row>
    <row r="15" spans="1:11" ht="15.75" thickBot="1" x14ac:dyDescent="0.3">
      <c r="A15" s="58" t="s">
        <v>48</v>
      </c>
      <c r="B15" s="54" t="s">
        <v>67</v>
      </c>
      <c r="C15" s="91"/>
      <c r="D15" s="39">
        <v>2</v>
      </c>
      <c r="E15" s="36">
        <f>C15*D15</f>
        <v>0</v>
      </c>
      <c r="F15" s="22"/>
      <c r="G15" s="61" t="s">
        <v>119</v>
      </c>
      <c r="H15" s="127" t="s">
        <v>121</v>
      </c>
      <c r="I15" s="128"/>
      <c r="J15" s="38">
        <v>0.5</v>
      </c>
      <c r="K15" s="38">
        <f t="shared" si="0"/>
        <v>0</v>
      </c>
    </row>
    <row r="16" spans="1:11" ht="15.75" thickBot="1" x14ac:dyDescent="0.3">
      <c r="A16" s="59" t="s">
        <v>49</v>
      </c>
      <c r="B16" s="60" t="s">
        <v>68</v>
      </c>
      <c r="C16" s="92"/>
      <c r="D16" s="45">
        <v>2</v>
      </c>
      <c r="E16" s="37">
        <f t="shared" ref="E16:E25" si="1">C16*D16</f>
        <v>0</v>
      </c>
      <c r="F16" s="22"/>
      <c r="G16" s="129"/>
      <c r="H16" s="130"/>
      <c r="I16" s="131"/>
      <c r="J16" s="138" t="s">
        <v>78</v>
      </c>
      <c r="K16" s="132">
        <f>SUM(K7:K15)</f>
        <v>0</v>
      </c>
    </row>
    <row r="17" spans="1:11" ht="15.75" thickBot="1" x14ac:dyDescent="0.3">
      <c r="A17" s="59" t="s">
        <v>50</v>
      </c>
      <c r="B17" s="60" t="s">
        <v>69</v>
      </c>
      <c r="C17" s="92"/>
      <c r="D17" s="43">
        <v>2</v>
      </c>
      <c r="E17" s="37">
        <f t="shared" si="1"/>
        <v>0</v>
      </c>
      <c r="F17" s="22"/>
    </row>
    <row r="18" spans="1:11" x14ac:dyDescent="0.25">
      <c r="A18" s="59" t="s">
        <v>51</v>
      </c>
      <c r="B18" s="60" t="s">
        <v>70</v>
      </c>
      <c r="C18" s="92"/>
      <c r="D18" s="43">
        <v>2</v>
      </c>
      <c r="E18" s="37">
        <f t="shared" si="1"/>
        <v>0</v>
      </c>
      <c r="F18" s="22"/>
      <c r="G18" s="27"/>
      <c r="H18" s="135" t="s">
        <v>76</v>
      </c>
      <c r="I18" s="79">
        <f>E26+E35+K16</f>
        <v>0</v>
      </c>
      <c r="J18" s="30"/>
      <c r="K18" s="30"/>
    </row>
    <row r="19" spans="1:11" x14ac:dyDescent="0.25">
      <c r="A19" s="59" t="s">
        <v>52</v>
      </c>
      <c r="B19" s="60" t="s">
        <v>71</v>
      </c>
      <c r="C19" s="92"/>
      <c r="D19" s="45">
        <v>2</v>
      </c>
      <c r="E19" s="37">
        <f t="shared" si="1"/>
        <v>0</v>
      </c>
      <c r="F19" s="22"/>
      <c r="G19" s="27"/>
      <c r="H19" s="136" t="s">
        <v>23</v>
      </c>
      <c r="I19" s="133">
        <f>I18*0.05</f>
        <v>0</v>
      </c>
      <c r="J19" s="30"/>
      <c r="K19" s="30"/>
    </row>
    <row r="20" spans="1:11" ht="15.75" thickBot="1" x14ac:dyDescent="0.3">
      <c r="A20" s="59" t="s">
        <v>53</v>
      </c>
      <c r="B20" s="60" t="s">
        <v>77</v>
      </c>
      <c r="C20" s="92"/>
      <c r="D20" s="45">
        <v>2</v>
      </c>
      <c r="E20" s="37">
        <f t="shared" si="1"/>
        <v>0</v>
      </c>
      <c r="F20" s="22"/>
      <c r="G20" s="27"/>
      <c r="H20" s="137" t="s">
        <v>24</v>
      </c>
      <c r="I20" s="134">
        <f>I18*0.09975</f>
        <v>0</v>
      </c>
      <c r="J20" s="30"/>
      <c r="K20" s="30"/>
    </row>
    <row r="21" spans="1:11" ht="16.5" thickBot="1" x14ac:dyDescent="0.3">
      <c r="A21" s="59" t="s">
        <v>54</v>
      </c>
      <c r="B21" s="60" t="s">
        <v>72</v>
      </c>
      <c r="C21" s="92"/>
      <c r="D21" s="43">
        <v>2</v>
      </c>
      <c r="E21" s="37">
        <f t="shared" si="1"/>
        <v>0</v>
      </c>
      <c r="F21" s="22"/>
      <c r="G21" s="28"/>
      <c r="H21" s="32" t="s">
        <v>25</v>
      </c>
      <c r="I21" s="33">
        <f>SUM(I18:I20)</f>
        <v>0</v>
      </c>
      <c r="J21" s="31"/>
      <c r="K21" s="30"/>
    </row>
    <row r="22" spans="1:11" x14ac:dyDescent="0.25">
      <c r="A22" s="59" t="s">
        <v>55</v>
      </c>
      <c r="B22" s="60" t="s">
        <v>73</v>
      </c>
      <c r="C22" s="92"/>
      <c r="D22" s="46">
        <v>2</v>
      </c>
      <c r="E22" s="37">
        <f t="shared" si="1"/>
        <v>0</v>
      </c>
      <c r="F22" s="22"/>
    </row>
    <row r="23" spans="1:11" x14ac:dyDescent="0.25">
      <c r="A23" s="59" t="s">
        <v>56</v>
      </c>
      <c r="B23" s="60" t="s">
        <v>74</v>
      </c>
      <c r="C23" s="92"/>
      <c r="D23" s="46">
        <v>2</v>
      </c>
      <c r="E23" s="37">
        <f t="shared" si="1"/>
        <v>0</v>
      </c>
      <c r="F23" s="22"/>
      <c r="H23" s="145" t="s">
        <v>87</v>
      </c>
      <c r="I23" s="145"/>
      <c r="J23" s="145"/>
      <c r="K23" s="145"/>
    </row>
    <row r="24" spans="1:11" x14ac:dyDescent="0.25">
      <c r="A24" s="59" t="s">
        <v>57</v>
      </c>
      <c r="B24" s="60" t="s">
        <v>103</v>
      </c>
      <c r="C24" s="92"/>
      <c r="D24" s="43">
        <v>2</v>
      </c>
      <c r="E24" s="37">
        <f t="shared" si="1"/>
        <v>0</v>
      </c>
      <c r="F24" s="22"/>
      <c r="H24" s="145"/>
      <c r="I24" s="145"/>
      <c r="J24" s="145"/>
      <c r="K24" s="145"/>
    </row>
    <row r="25" spans="1:11" ht="15.75" thickBot="1" x14ac:dyDescent="0.3">
      <c r="A25" s="61" t="s">
        <v>58</v>
      </c>
      <c r="B25" s="62" t="s">
        <v>75</v>
      </c>
      <c r="C25" s="96"/>
      <c r="D25" s="40">
        <v>2</v>
      </c>
      <c r="E25" s="12">
        <f t="shared" si="1"/>
        <v>0</v>
      </c>
      <c r="F25" s="22"/>
    </row>
    <row r="26" spans="1:11" ht="15.75" thickBot="1" x14ac:dyDescent="0.3">
      <c r="B26" s="9"/>
      <c r="C26" s="29"/>
      <c r="D26" s="138" t="s">
        <v>78</v>
      </c>
      <c r="E26" s="12">
        <f>SUM(E15:E25)</f>
        <v>0</v>
      </c>
      <c r="F26" s="22"/>
      <c r="H26" s="76" t="s">
        <v>40</v>
      </c>
      <c r="I26" s="77"/>
      <c r="J26" s="78"/>
      <c r="K26" s="79"/>
    </row>
    <row r="27" spans="1:11" ht="16.5" customHeight="1" thickBot="1" x14ac:dyDescent="0.3">
      <c r="D27" s="2"/>
      <c r="F27" s="22"/>
      <c r="H27" s="164"/>
      <c r="I27" s="165"/>
      <c r="J27" s="165"/>
      <c r="K27" s="166"/>
    </row>
    <row r="28" spans="1:11" ht="15.75" customHeight="1" thickBot="1" x14ac:dyDescent="0.3">
      <c r="A28" s="57" t="s">
        <v>13</v>
      </c>
      <c r="B28" s="41" t="s">
        <v>66</v>
      </c>
      <c r="C28" s="41" t="s">
        <v>35</v>
      </c>
      <c r="D28" s="41" t="s">
        <v>19</v>
      </c>
      <c r="E28" s="41" t="s">
        <v>17</v>
      </c>
      <c r="F28" s="22"/>
      <c r="H28" s="159"/>
      <c r="I28" s="160"/>
      <c r="J28" s="160"/>
      <c r="K28" s="161"/>
    </row>
    <row r="29" spans="1:11" ht="15.75" customHeight="1" x14ac:dyDescent="0.25">
      <c r="A29" s="63" t="s">
        <v>59</v>
      </c>
      <c r="B29" s="54" t="s">
        <v>67</v>
      </c>
      <c r="C29" s="98"/>
      <c r="D29" s="55">
        <v>3</v>
      </c>
      <c r="E29" s="56">
        <f>C29*D29</f>
        <v>0</v>
      </c>
      <c r="F29" s="23"/>
      <c r="H29" s="159"/>
      <c r="I29" s="160"/>
      <c r="J29" s="160"/>
      <c r="K29" s="161"/>
    </row>
    <row r="30" spans="1:11" ht="15.75" customHeight="1" x14ac:dyDescent="0.25">
      <c r="A30" s="111" t="s">
        <v>60</v>
      </c>
      <c r="B30" s="112" t="s">
        <v>106</v>
      </c>
      <c r="C30" s="113"/>
      <c r="D30" s="117">
        <v>3</v>
      </c>
      <c r="E30" s="116">
        <f t="shared" ref="E30:E33" si="2">C30*D30</f>
        <v>0</v>
      </c>
      <c r="F30" s="21"/>
      <c r="H30" s="159"/>
      <c r="I30" s="160"/>
      <c r="J30" s="160"/>
      <c r="K30" s="161"/>
    </row>
    <row r="31" spans="1:11" ht="16.5" customHeight="1" x14ac:dyDescent="0.25">
      <c r="A31" s="64" t="s">
        <v>61</v>
      </c>
      <c r="B31" s="60" t="s">
        <v>113</v>
      </c>
      <c r="C31" s="99"/>
      <c r="D31" s="117">
        <v>3</v>
      </c>
      <c r="E31" s="116">
        <f t="shared" si="2"/>
        <v>0</v>
      </c>
      <c r="F31" s="22"/>
      <c r="G31" s="9"/>
      <c r="H31" s="159"/>
      <c r="I31" s="160"/>
      <c r="J31" s="160"/>
      <c r="K31" s="161"/>
    </row>
    <row r="32" spans="1:11" ht="16.5" customHeight="1" x14ac:dyDescent="0.25">
      <c r="A32" s="64" t="s">
        <v>62</v>
      </c>
      <c r="B32" s="60" t="s">
        <v>104</v>
      </c>
      <c r="C32" s="99"/>
      <c r="D32" s="117">
        <v>3</v>
      </c>
      <c r="E32" s="116">
        <f t="shared" si="2"/>
        <v>0</v>
      </c>
      <c r="F32" s="22"/>
      <c r="G32" s="9"/>
      <c r="H32" s="159"/>
      <c r="I32" s="160"/>
      <c r="J32" s="160"/>
      <c r="K32" s="161"/>
    </row>
    <row r="33" spans="1:11" ht="16.5" customHeight="1" x14ac:dyDescent="0.25">
      <c r="A33" s="114" t="s">
        <v>63</v>
      </c>
      <c r="B33" s="60" t="s">
        <v>105</v>
      </c>
      <c r="C33" s="115"/>
      <c r="D33" s="117">
        <v>3</v>
      </c>
      <c r="E33" s="116">
        <f t="shared" si="2"/>
        <v>0</v>
      </c>
      <c r="F33" s="22"/>
      <c r="H33" s="159"/>
      <c r="I33" s="160"/>
      <c r="J33" s="160"/>
      <c r="K33" s="161"/>
    </row>
    <row r="34" spans="1:11" ht="15.75" thickBot="1" x14ac:dyDescent="0.3">
      <c r="A34" s="65" t="s">
        <v>64</v>
      </c>
      <c r="B34" s="62" t="s">
        <v>79</v>
      </c>
      <c r="C34" s="100"/>
      <c r="D34" s="118">
        <v>3</v>
      </c>
      <c r="E34" s="42">
        <f t="shared" ref="E34" si="3">C34*D34</f>
        <v>0</v>
      </c>
      <c r="F34" s="22"/>
      <c r="H34" s="159"/>
      <c r="I34" s="160"/>
      <c r="J34" s="160"/>
      <c r="K34" s="161"/>
    </row>
    <row r="35" spans="1:11" ht="15.75" thickBot="1" x14ac:dyDescent="0.3">
      <c r="D35" s="138" t="s">
        <v>21</v>
      </c>
      <c r="E35" s="12">
        <f>E29+E30+E31+E32+E33+E34</f>
        <v>0</v>
      </c>
      <c r="F35" s="22"/>
      <c r="H35" s="159"/>
      <c r="I35" s="160"/>
      <c r="J35" s="160"/>
      <c r="K35" s="161"/>
    </row>
    <row r="36" spans="1:11" x14ac:dyDescent="0.25">
      <c r="F36" s="22"/>
      <c r="H36" s="159"/>
      <c r="I36" s="160"/>
      <c r="J36" s="160"/>
      <c r="K36" s="161"/>
    </row>
    <row r="37" spans="1:11" x14ac:dyDescent="0.25">
      <c r="F37" s="22"/>
      <c r="H37" s="159"/>
      <c r="I37" s="160"/>
      <c r="J37" s="160"/>
      <c r="K37" s="161"/>
    </row>
    <row r="38" spans="1:11" ht="15.75" thickBot="1" x14ac:dyDescent="0.3">
      <c r="F38" s="22"/>
      <c r="H38" s="35" t="s">
        <v>41</v>
      </c>
      <c r="I38" s="162"/>
      <c r="J38" s="162"/>
      <c r="K38" s="163"/>
    </row>
    <row r="39" spans="1:11" x14ac:dyDescent="0.25">
      <c r="F39" s="22"/>
    </row>
    <row r="40" spans="1:11" x14ac:dyDescent="0.25">
      <c r="F40" s="22"/>
    </row>
  </sheetData>
  <sheetProtection algorithmName="SHA-512" hashValue="y4QzsiptljTk/c/rdQrB6uTx3nyPp3srHTEWUG6dfImEMYYjZsU0ls77kYCc6XSGy0dlqx5IxdSRYaolUiIsEQ==" saltValue="k5PDDGMtfKOaaHomRUdCsg==" spinCount="100000" sheet="1" objects="1" scenarios="1"/>
  <protectedRanges>
    <protectedRange sqref="C3:E6 C9:D9 C11:D11 C12:E12 C15:C25 C29:C34 H27:K37 I38:K38 H40:K40 K11:K13" name="Plage1"/>
    <protectedRange sqref="K4:K10" name="Plage1_1"/>
    <protectedRange sqref="I14:I16" name="Plage1_2"/>
  </protectedRanges>
  <mergeCells count="19">
    <mergeCell ref="H31:K31"/>
    <mergeCell ref="H32:K32"/>
    <mergeCell ref="H23:K24"/>
    <mergeCell ref="H33:K33"/>
    <mergeCell ref="C12:E12"/>
    <mergeCell ref="H27:K27"/>
    <mergeCell ref="H28:K28"/>
    <mergeCell ref="H29:K29"/>
    <mergeCell ref="H30:K30"/>
    <mergeCell ref="C2:E2"/>
    <mergeCell ref="C3:E3"/>
    <mergeCell ref="C4:E4"/>
    <mergeCell ref="C5:E5"/>
    <mergeCell ref="C6:E6"/>
    <mergeCell ref="H34:K34"/>
    <mergeCell ref="H35:K35"/>
    <mergeCell ref="H36:K36"/>
    <mergeCell ref="H37:K37"/>
    <mergeCell ref="I38:K38"/>
  </mergeCells>
  <hyperlinks>
    <hyperlink ref="I4" r:id="rId1" xr:uid="{86CC736F-7124-4AC3-8F01-77AFB99A87FF}"/>
    <hyperlink ref="I5" r:id="rId2" xr:uid="{3471066C-724C-4340-9650-30D26ED61A9C}"/>
    <hyperlink ref="I6" r:id="rId3" xr:uid="{B61A6061-A7C7-441A-A583-E06B87A5356F}"/>
    <hyperlink ref="I7" r:id="rId4" xr:uid="{4FA3E26D-20D6-439A-8661-FFAFE45A658D}"/>
    <hyperlink ref="I8" r:id="rId5" xr:uid="{93A1BD59-9E49-457D-82AA-B58E7FDC5F2E}"/>
    <hyperlink ref="I9" r:id="rId6" xr:uid="{D5DE4CF6-02A2-4645-9636-A1F54B73F10E}"/>
    <hyperlink ref="I10" r:id="rId7" xr:uid="{9831A758-35C6-42F1-9C94-82D53C372798}"/>
  </hyperlinks>
  <printOptions horizontalCentered="1" verticalCentered="1"/>
  <pageMargins left="0.39370078740157483" right="0.39370078740157483" top="0.74803149606299213" bottom="0.74803149606299213" header="0.31496062992125984" footer="0.31496062992125984"/>
  <pageSetup scale="70" orientation="landscape" r:id="rId8"/>
  <drawing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772856FD06184C8789B849FDB9CF48" ma:contentTypeVersion="8" ma:contentTypeDescription="Crée un document." ma:contentTypeScope="" ma:versionID="4a6ee484655d539106ba36ec0bafaeea">
  <xsd:schema xmlns:xsd="http://www.w3.org/2001/XMLSchema" xmlns:xs="http://www.w3.org/2001/XMLSchema" xmlns:p="http://schemas.microsoft.com/office/2006/metadata/properties" xmlns:ns2="146ba2ba-9187-4297-8cf7-0e864e01559e" xmlns:ns3="899935c1-d27b-4e20-88ce-c89a1eb7b190" targetNamespace="http://schemas.microsoft.com/office/2006/metadata/properties" ma:root="true" ma:fieldsID="eb61e206a4d08f4e024ce97da99ccddf" ns2:_="" ns3:_="">
    <xsd:import namespace="146ba2ba-9187-4297-8cf7-0e864e01559e"/>
    <xsd:import namespace="899935c1-d27b-4e20-88ce-c89a1eb7b1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ba2ba-9187-4297-8cf7-0e864e0155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9935c1-d27b-4e20-88ce-c89a1eb7b190" elementFormDefault="qualified">
    <xsd:import namespace="http://schemas.microsoft.com/office/2006/documentManagement/types"/>
    <xsd:import namespace="http://schemas.microsoft.com/office/infopath/2007/PartnerControls"/>
    <xsd:element name="SharedWithUsers" ma:index="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95B905-2D46-4398-8E1F-59C478B55DC5}">
  <ds:schemaRefs>
    <ds:schemaRef ds:uri="http://schemas.openxmlformats.org/package/2006/metadata/core-properties"/>
    <ds:schemaRef ds:uri="http://schemas.microsoft.com/office/2006/documentManagement/types"/>
    <ds:schemaRef ds:uri="899935c1-d27b-4e20-88ce-c89a1eb7b190"/>
    <ds:schemaRef ds:uri="http://purl.org/dc/elements/1.1/"/>
    <ds:schemaRef ds:uri="http://schemas.microsoft.com/office/2006/metadata/properties"/>
    <ds:schemaRef ds:uri="146ba2ba-9187-4297-8cf7-0e864e01559e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574591F-5487-4E8A-8E43-A3C54E7276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6ba2ba-9187-4297-8cf7-0e864e01559e"/>
    <ds:schemaRef ds:uri="899935c1-d27b-4e20-88ce-c89a1eb7b1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7B62D9-D8C5-406F-AAC2-0EE53A0A96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Menu traiteur principal</vt:lpstr>
      <vt:lpstr>Menu bouchées</vt:lpstr>
      <vt:lpstr>'Menu traiteur principal'!Zone_d_impression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Verneuil</dc:creator>
  <cp:lastModifiedBy>Alex Fortier</cp:lastModifiedBy>
  <cp:lastPrinted>2019-10-15T20:17:56Z</cp:lastPrinted>
  <dcterms:created xsi:type="dcterms:W3CDTF">2016-06-16T11:35:40Z</dcterms:created>
  <dcterms:modified xsi:type="dcterms:W3CDTF">2019-11-19T19:50:28Z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0x0101002F772856FD06184C8789B849FDB9CF48</vt:lpwstr>
  </property>
</Properties>
</file>