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ssiers Partages\Marketing\Traiteur\Bons de commandes\"/>
    </mc:Choice>
  </mc:AlternateContent>
  <xr:revisionPtr revIDLastSave="0" documentId="13_ncr:1_{D0B8A54D-6F4D-48D3-86A8-5C901909A126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Main CateringMenu" sheetId="1" r:id="rId1"/>
    <sheet name="Cocktail Menu" sheetId="2" r:id="rId2"/>
  </sheets>
  <definedNames>
    <definedName name="_xlnm.Print_Area" localSheetId="0">'Main CateringMenu'!$A$1:$K$50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E47" i="1" l="1"/>
  <c r="K16" i="2" l="1"/>
  <c r="K15" i="2"/>
  <c r="K27" i="1"/>
  <c r="K26" i="1"/>
  <c r="K28" i="1" s="1"/>
  <c r="E30" i="2" l="1"/>
  <c r="E31" i="2"/>
  <c r="E32" i="2"/>
  <c r="E33" i="2"/>
  <c r="E34" i="2"/>
  <c r="E23" i="2"/>
  <c r="E31" i="1"/>
  <c r="E20" i="1"/>
  <c r="E21" i="1"/>
  <c r="E22" i="1"/>
  <c r="E23" i="1"/>
  <c r="E25" i="2" l="1"/>
  <c r="E29" i="2"/>
  <c r="E35" i="2" s="1"/>
  <c r="E24" i="2"/>
  <c r="E22" i="2"/>
  <c r="E21" i="2"/>
  <c r="E20" i="2"/>
  <c r="E19" i="2"/>
  <c r="E18" i="2"/>
  <c r="E17" i="2"/>
  <c r="E16" i="2"/>
  <c r="E15" i="2"/>
  <c r="E26" i="2" l="1"/>
  <c r="I19" i="2" s="1"/>
  <c r="E15" i="1"/>
  <c r="I21" i="2" l="1"/>
  <c r="K16" i="1"/>
  <c r="K17" i="1"/>
  <c r="K18" i="1"/>
  <c r="K19" i="1"/>
  <c r="K20" i="1"/>
  <c r="K21" i="1"/>
  <c r="K22" i="1"/>
  <c r="K23" i="1"/>
  <c r="K15" i="1"/>
  <c r="E49" i="1"/>
  <c r="E48" i="1"/>
  <c r="E46" i="1"/>
  <c r="E45" i="1"/>
  <c r="E44" i="1"/>
  <c r="E40" i="1"/>
  <c r="E39" i="1"/>
  <c r="E32" i="1"/>
  <c r="E33" i="1"/>
  <c r="E34" i="1"/>
  <c r="E35" i="1"/>
  <c r="E30" i="1"/>
  <c r="E16" i="1"/>
  <c r="E17" i="1"/>
  <c r="E18" i="1"/>
  <c r="E19" i="1"/>
  <c r="E24" i="1"/>
  <c r="E25" i="1"/>
  <c r="E26" i="1"/>
  <c r="E41" i="1" l="1"/>
  <c r="I20" i="2"/>
  <c r="I22" i="2" s="1"/>
  <c r="I36" i="1" s="1"/>
  <c r="E27" i="1"/>
  <c r="E50" i="1"/>
  <c r="K24" i="1"/>
  <c r="E36" i="1"/>
  <c r="I29" i="1" l="1"/>
  <c r="I31" i="1" s="1"/>
  <c r="I30" i="1" l="1"/>
  <c r="I32" i="1" s="1"/>
  <c r="I35" i="1" s="1"/>
  <c r="I37" i="1" s="1"/>
</calcChain>
</file>

<file path=xl/sharedStrings.xml><?xml version="1.0" encoding="utf-8"?>
<sst xmlns="http://schemas.openxmlformats.org/spreadsheetml/2006/main" count="192" uniqueCount="128">
  <si>
    <t>DATE</t>
  </si>
  <si>
    <t>#</t>
  </si>
  <si>
    <t>Total</t>
  </si>
  <si>
    <t>Eska Spring Water</t>
  </si>
  <si>
    <t>Eska Sparkling Water</t>
  </si>
  <si>
    <t>San Pellegrino (fruit)</t>
  </si>
  <si>
    <t>Juice (orange, apple, berries)</t>
  </si>
  <si>
    <t>Fresh Fruit Tray</t>
  </si>
  <si>
    <t>Smoked salmon, lemon &amp; capers</t>
  </si>
  <si>
    <t>1415 Peel, Montréal (514) 843-3151</t>
  </si>
  <si>
    <t>1145. Laurier O. Outremont (514) 276-0947</t>
  </si>
  <si>
    <t>5214, Côte-des-Neiges, Montréal (514) 342-8995</t>
  </si>
  <si>
    <t>Marché Jean-Talon, Montréal (514) 276-1215</t>
  </si>
  <si>
    <t>1650, de l'Avenir, Laval (450) 682-6733</t>
  </si>
  <si>
    <t>3075, de Rouen, Montréal (514) 528-8877 ext. 7234</t>
  </si>
  <si>
    <t>MANDATORY informations</t>
  </si>
  <si>
    <t>Name</t>
  </si>
  <si>
    <t>Company</t>
  </si>
  <si>
    <t>Phone number</t>
  </si>
  <si>
    <t>Email address</t>
  </si>
  <si>
    <t>HOUR</t>
  </si>
  <si>
    <t xml:space="preserve">Pick up </t>
  </si>
  <si>
    <t>OR</t>
  </si>
  <si>
    <t>Delivery</t>
  </si>
  <si>
    <t>Delivery adress</t>
  </si>
  <si>
    <t>Pick-up Boutique</t>
  </si>
  <si>
    <t>Choose only one Boutique</t>
  </si>
  <si>
    <t>Beverages</t>
  </si>
  <si>
    <t>Price</t>
  </si>
  <si>
    <t>Breakfast trays</t>
  </si>
  <si>
    <t>Number of person</t>
  </si>
  <si>
    <t>Price / person</t>
  </si>
  <si>
    <t>Lunch trays</t>
  </si>
  <si>
    <t>Dessert trays</t>
  </si>
  <si>
    <t>Sub -TOTAL</t>
  </si>
  <si>
    <t>Special Instructions* and comments</t>
  </si>
  <si>
    <t>The Chef's combination (random pick from below)</t>
  </si>
  <si>
    <t>Savory Cocktail bites</t>
  </si>
  <si>
    <t>DeLuxe Savory Cocktail bites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</si>
  <si>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</si>
  <si>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</si>
  <si>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</si>
  <si>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</si>
  <si>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</si>
  <si>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</si>
  <si>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</si>
  <si>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</si>
  <si>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</si>
  <si>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</si>
  <si>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</si>
  <si>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</si>
  <si>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</si>
  <si>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</si>
  <si>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15B</t>
  </si>
  <si>
    <t>16B</t>
  </si>
  <si>
    <t>17B</t>
  </si>
  <si>
    <t>* Please specify allergies here if any</t>
  </si>
  <si>
    <r>
      <t xml:space="preserve">TOTAL </t>
    </r>
    <r>
      <rPr>
        <sz val="11"/>
        <color theme="1"/>
        <rFont val="Calibri"/>
        <family val="2"/>
        <scheme val="minor"/>
      </rPr>
      <t>before taxes</t>
    </r>
  </si>
  <si>
    <r>
      <rPr>
        <sz val="11"/>
        <color theme="1"/>
        <rFont val="Calibri"/>
        <family val="2"/>
        <scheme val="minor"/>
      </rPr>
      <t>GST 5%</t>
    </r>
  </si>
  <si>
    <r>
      <rPr>
        <sz val="11"/>
        <color theme="1"/>
        <rFont val="Calibri"/>
        <family val="2"/>
        <scheme val="minor"/>
      </rPr>
      <t>PST 9.9750%</t>
    </r>
  </si>
  <si>
    <t>TOTAL before taxes</t>
  </si>
  <si>
    <t>GST 5%</t>
  </si>
  <si>
    <t>PST 9.9750%</t>
  </si>
  <si>
    <r>
      <rPr>
        <i/>
        <sz val="11"/>
        <rFont val="Calibri"/>
        <family val="2"/>
        <scheme val="minor"/>
      </rPr>
      <t>Rise Kombucha</t>
    </r>
    <r>
      <rPr>
        <sz val="11"/>
        <rFont val="Calibri"/>
        <family val="2"/>
        <scheme val="minor"/>
      </rPr>
      <t xml:space="preserve"> Tea</t>
    </r>
  </si>
  <si>
    <r>
      <t xml:space="preserve">Small </t>
    </r>
    <r>
      <rPr>
        <i/>
        <sz val="11"/>
        <rFont val="Calibri"/>
        <family val="2"/>
        <scheme val="minor"/>
      </rPr>
      <t>Riviera</t>
    </r>
    <r>
      <rPr>
        <sz val="11"/>
        <rFont val="Calibri"/>
        <family val="2"/>
        <scheme val="minor"/>
      </rPr>
      <t xml:space="preserve"> yogurt cup</t>
    </r>
  </si>
  <si>
    <t>Gourmet cheeses, dried fruit &amp; nuts</t>
  </si>
  <si>
    <t>Assorted viennoiseries &amp; muffins</t>
  </si>
  <si>
    <t>Soda (Coke/Sprite/Diet)</t>
  </si>
  <si>
    <t>Breakfast Special</t>
  </si>
  <si>
    <t>Melon cubes, goat’s cheese and chives</t>
  </si>
  <si>
    <r>
      <t xml:space="preserve">Goat’s cheese </t>
    </r>
    <r>
      <rPr>
        <i/>
        <sz val="9"/>
        <color theme="1"/>
        <rFont val="Calibri"/>
        <family val="2"/>
        <scheme val="minor"/>
      </rPr>
      <t>bonbon</t>
    </r>
    <r>
      <rPr>
        <sz val="9"/>
        <color theme="1"/>
        <rFont val="Calibri"/>
        <family val="2"/>
        <scheme val="minor"/>
      </rPr>
      <t xml:space="preserve"> with dried cranberries, pistachios and parsley</t>
    </r>
  </si>
  <si>
    <t>Cucumber, smoked salmon, radish and cream cheese bites</t>
  </si>
  <si>
    <t xml:space="preserve">Prosciutto, cheddar stick and young sprout roulade </t>
  </si>
  <si>
    <t>Crostini with hummus, zucchini salad, feta and oregano</t>
  </si>
  <si>
    <t xml:space="preserve">Mini smoked salmon, dill and cream cheese brioche </t>
  </si>
  <si>
    <t>Side salads (1 serving)</t>
  </si>
  <si>
    <t>Side salads (8 servings)</t>
  </si>
  <si>
    <t>Trays  À la Carte</t>
  </si>
  <si>
    <r>
      <rPr>
        <i/>
        <sz val="11"/>
        <rFont val="Calibri"/>
        <family val="2"/>
        <scheme val="minor"/>
      </rPr>
      <t>Crudités</t>
    </r>
    <r>
      <rPr>
        <sz val="11"/>
        <rFont val="Calibri"/>
        <family val="2"/>
        <scheme val="minor"/>
      </rPr>
      <t xml:space="preserve"> and dip</t>
    </r>
  </si>
  <si>
    <t>Thermos of Brewed Coffee (8-10 cups)</t>
  </si>
  <si>
    <t>Assorted Teas (price per bag - min order 6 cups)</t>
  </si>
  <si>
    <r>
      <t>Feta cube, oregano, tomato and olive</t>
    </r>
    <r>
      <rPr>
        <i/>
        <sz val="9"/>
        <color theme="1"/>
        <rFont val="Calibri"/>
        <family val="2"/>
        <scheme val="minor"/>
      </rPr>
      <t xml:space="preserve"> brochette</t>
    </r>
  </si>
  <si>
    <r>
      <t>Mild cheese and grape</t>
    </r>
    <r>
      <rPr>
        <i/>
        <sz val="9"/>
        <color theme="1"/>
        <rFont val="Calibri"/>
        <family val="2"/>
        <scheme val="minor"/>
      </rPr>
      <t xml:space="preserve"> brochette</t>
    </r>
  </si>
  <si>
    <r>
      <t>Tomato, basil and bocconcini</t>
    </r>
    <r>
      <rPr>
        <i/>
        <sz val="9"/>
        <color theme="1"/>
        <rFont val="Calibri"/>
        <family val="2"/>
        <scheme val="minor"/>
      </rPr>
      <t xml:space="preserve"> brochette</t>
    </r>
  </si>
  <si>
    <r>
      <t xml:space="preserve">Fresh fruit </t>
    </r>
    <r>
      <rPr>
        <i/>
        <sz val="9"/>
        <color theme="1"/>
        <rFont val="Calibri"/>
        <family val="2"/>
        <scheme val="minor"/>
      </rPr>
      <t>brochette</t>
    </r>
  </si>
  <si>
    <t>1250, René-Lévesque W. (438) 386-1696</t>
  </si>
  <si>
    <t>IMPORTANT NOTICE : points (loyalty card &amp; app) cannot be collected with                               any Catering order.</t>
  </si>
  <si>
    <t>IMPORTANT NOTICE : points (loyalty card &amp; app) cannot be collected with any Catering order.</t>
  </si>
  <si>
    <t>peel@leduff.ca</t>
  </si>
  <si>
    <t>laurier@leduff.ca</t>
  </si>
  <si>
    <t>cdn@leduff.ca</t>
  </si>
  <si>
    <t>jean-talon@leduff.ca</t>
  </si>
  <si>
    <t>laval@leduff.ca</t>
  </si>
  <si>
    <t>rouen@leduff.ca</t>
  </si>
  <si>
    <t>rl@leduff.ca</t>
  </si>
  <si>
    <r>
      <t xml:space="preserve">Mini viennoiseries &amp; mini muffins </t>
    </r>
    <r>
      <rPr>
        <sz val="10"/>
        <rFont val="Calibri"/>
        <family val="2"/>
        <scheme val="minor"/>
      </rPr>
      <t>(2 per pers)</t>
    </r>
  </si>
  <si>
    <r>
      <t xml:space="preserve">Artisanal bread </t>
    </r>
    <r>
      <rPr>
        <sz val="10"/>
        <rFont val="Calibri"/>
        <family val="2"/>
        <scheme val="minor"/>
      </rPr>
      <t>(min. 6 pers)</t>
    </r>
  </si>
  <si>
    <r>
      <t xml:space="preserve">Mini tartines and breakfast sandwiches </t>
    </r>
    <r>
      <rPr>
        <sz val="10"/>
        <rFont val="Calibri"/>
        <family val="2"/>
        <scheme val="minor"/>
      </rPr>
      <t>(2 per pers)</t>
    </r>
  </si>
  <si>
    <r>
      <t xml:space="preserve">Fresh Fruit Tray </t>
    </r>
    <r>
      <rPr>
        <sz val="10"/>
        <rFont val="Calibri"/>
        <family val="2"/>
        <scheme val="minor"/>
      </rPr>
      <t>(min. 6 pers)</t>
    </r>
  </si>
  <si>
    <t>Bagel and cream cheese</t>
  </si>
  <si>
    <t xml:space="preserve">Danish: smoked salmon and cream cheese </t>
  </si>
  <si>
    <t>Danish: egg, cheese and ham or spinach</t>
  </si>
  <si>
    <t>Mild Cheddar, brie and grapes</t>
  </si>
  <si>
    <t>Yogurt &amp; Granola  or fruit salad</t>
  </si>
  <si>
    <r>
      <t xml:space="preserve">Lunch Special </t>
    </r>
    <r>
      <rPr>
        <sz val="10"/>
        <rFont val="Calibri"/>
        <family val="2"/>
        <scheme val="minor"/>
      </rPr>
      <t xml:space="preserve"> (salads, protein, cheese &amp; dessert)</t>
    </r>
  </si>
  <si>
    <r>
      <t xml:space="preserve">Lunch Special </t>
    </r>
    <r>
      <rPr>
        <sz val="10"/>
        <rFont val="Calibri"/>
        <family val="2"/>
        <scheme val="minor"/>
      </rPr>
      <t xml:space="preserve"> (sandwich, side salad &amp; dessert)</t>
    </r>
  </si>
  <si>
    <t>Assorted Sandwiches</t>
  </si>
  <si>
    <t>Meal salad with choice of pretein</t>
  </si>
  <si>
    <t>Artisan dessert</t>
  </si>
  <si>
    <t>Gourmet dessert</t>
  </si>
  <si>
    <r>
      <rPr>
        <i/>
        <sz val="11"/>
        <rFont val="Calibri"/>
        <family val="2"/>
        <scheme val="minor"/>
      </rPr>
      <t>Simply</t>
    </r>
    <r>
      <rPr>
        <sz val="11"/>
        <rFont val="Calibri"/>
        <family val="2"/>
        <scheme val="minor"/>
      </rPr>
      <t xml:space="preserve"> Juice</t>
    </r>
  </si>
  <si>
    <t>crostini with mashed avocado and goat cheese</t>
  </si>
  <si>
    <t>Mini ham, brie and apple brioche</t>
  </si>
  <si>
    <t>Mini tuna, tomato and arrugula</t>
  </si>
  <si>
    <t>Mini veggie and goat cheese</t>
  </si>
  <si>
    <t>Mini curcuma chicken brioche</t>
  </si>
  <si>
    <t>18B</t>
  </si>
  <si>
    <t>Compostable utensils</t>
  </si>
  <si>
    <t>19B</t>
  </si>
  <si>
    <t>Compostable plates</t>
  </si>
  <si>
    <t>Prix effectifs au 13 novembre</t>
  </si>
  <si>
    <t>Charcuterie platter</t>
  </si>
  <si>
    <r>
      <t xml:space="preserve">TOTAL </t>
    </r>
    <r>
      <rPr>
        <i/>
        <sz val="9"/>
        <rFont val="Calibri"/>
        <family val="2"/>
        <scheme val="minor"/>
      </rPr>
      <t>(main catering menu)</t>
    </r>
  </si>
  <si>
    <t>TOTAL ORDER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</si>
  <si>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(main catering - taxes included)</t>
    </r>
  </si>
  <si>
    <r>
      <rPr>
        <b/>
        <sz val="11"/>
        <color theme="1"/>
        <rFont val="Calibri"/>
        <family val="2"/>
        <scheme val="minor"/>
      </rPr>
      <t>TOTAL</t>
    </r>
    <r>
      <rPr>
        <b/>
        <sz val="12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(cocktail menu- taxes included)</t>
    </r>
  </si>
  <si>
    <r>
      <t xml:space="preserve">GRAND TOTAL </t>
    </r>
    <r>
      <rPr>
        <i/>
        <sz val="9"/>
        <color theme="1"/>
        <rFont val="Calibri"/>
        <family val="2"/>
        <scheme val="minor"/>
      </rPr>
      <t>(main menu and cocktail menu)</t>
    </r>
  </si>
  <si>
    <r>
      <t>TOTAL</t>
    </r>
    <r>
      <rPr>
        <i/>
        <sz val="9"/>
        <color theme="1"/>
        <rFont val="Calibri"/>
        <family val="2"/>
        <scheme val="minor"/>
      </rPr>
      <t>(cocktail menu)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</si>
</sst>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1009]mmmm\ d\,\ yyyy;@"/>
    <numFmt numFmtId="166" formatCode="[$-409]h:mm:ss\ AM/PM;@"/>
    <numFmt numFmtId="167" formatCode="_-[$$-1009]* #,##0.00_-;\-[$$-1009]* #,##0.00_-;_-[$$-1009]* &quot;-&quot;??_-;_-@_-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2" borderId="4" xfId="0" applyNumberFormat="1" applyFill="1" applyBorder="1"/>
    <xf numFmtId="164" fontId="0" fillId="2" borderId="16" xfId="0" applyNumberForma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164" fontId="0" fillId="4" borderId="0" xfId="0" applyNumberFormat="1" applyFill="1" applyBorder="1"/>
    <xf numFmtId="0" fontId="0" fillId="4" borderId="0" xfId="0" applyFill="1"/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0" xfId="0" applyFill="1" applyBorder="1"/>
    <xf numFmtId="164" fontId="0" fillId="3" borderId="21" xfId="0" applyNumberFormat="1" applyFill="1" applyBorder="1"/>
    <xf numFmtId="0" fontId="14" fillId="0" borderId="0" xfId="0" applyFont="1" applyBorder="1" applyAlignment="1">
      <alignment horizontal="right"/>
    </xf>
    <xf numFmtId="164" fontId="0" fillId="2" borderId="13" xfId="0" applyNumberFormat="1" applyFill="1" applyBorder="1"/>
    <xf numFmtId="0" fontId="0" fillId="3" borderId="22" xfId="0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13" fillId="2" borderId="4" xfId="0" applyFont="1" applyFill="1" applyBorder="1"/>
    <xf numFmtId="164" fontId="1" fillId="2" borderId="4" xfId="0" applyNumberFormat="1" applyFont="1" applyFill="1" applyBorder="1"/>
    <xf numFmtId="164" fontId="0" fillId="2" borderId="13" xfId="0" applyNumberFormat="1" applyFill="1" applyBorder="1"/>
    <xf numFmtId="164" fontId="0" fillId="2" borderId="26" xfId="0" applyNumberFormat="1" applyFill="1" applyBorder="1"/>
    <xf numFmtId="164" fontId="0" fillId="2" borderId="23" xfId="0" applyNumberFormat="1" applyFill="1" applyBorder="1"/>
    <xf numFmtId="164" fontId="0" fillId="2" borderId="17" xfId="0" applyNumberFormat="1" applyFill="1" applyBorder="1"/>
    <xf numFmtId="164" fontId="0" fillId="2" borderId="15" xfId="0" applyNumberFormat="1" applyFill="1" applyBorder="1"/>
    <xf numFmtId="0" fontId="8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2" borderId="25" xfId="0" applyFont="1" applyFill="1" applyBorder="1"/>
    <xf numFmtId="164" fontId="0" fillId="2" borderId="1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0" fillId="2" borderId="22" xfId="0" applyNumberFormat="1" applyFill="1" applyBorder="1"/>
    <xf numFmtId="164" fontId="0" fillId="2" borderId="18" xfId="0" applyNumberFormat="1" applyFill="1" applyBorder="1"/>
    <xf numFmtId="164" fontId="0" fillId="0" borderId="16" xfId="0" applyNumberFormat="1" applyBorder="1" applyAlignment="1">
      <alignment horizontal="right"/>
    </xf>
    <xf numFmtId="0" fontId="3" fillId="2" borderId="33" xfId="0" applyFont="1" applyFill="1" applyBorder="1"/>
    <xf numFmtId="164" fontId="0" fillId="2" borderId="29" xfId="0" applyNumberFormat="1" applyFill="1" applyBorder="1"/>
    <xf numFmtId="164" fontId="0" fillId="2" borderId="30" xfId="0" applyNumberFormat="1" applyFill="1" applyBorder="1"/>
    <xf numFmtId="164" fontId="0" fillId="2" borderId="19" xfId="0" applyNumberFormat="1" applyFill="1" applyBorder="1"/>
    <xf numFmtId="164" fontId="0" fillId="2" borderId="28" xfId="0" applyNumberFormat="1" applyFill="1" applyBorder="1"/>
    <xf numFmtId="164" fontId="0" fillId="2" borderId="32" xfId="0" applyNumberFormat="1" applyFill="1" applyBorder="1"/>
    <xf numFmtId="0" fontId="3" fillId="2" borderId="34" xfId="0" applyFont="1" applyFill="1" applyBorder="1"/>
    <xf numFmtId="167" fontId="0" fillId="2" borderId="23" xfId="0" applyNumberFormat="1" applyFont="1" applyFill="1" applyBorder="1"/>
    <xf numFmtId="0" fontId="15" fillId="3" borderId="19" xfId="0" applyFont="1" applyFill="1" applyBorder="1" applyAlignment="1">
      <alignment horizontal="left"/>
    </xf>
    <xf numFmtId="0" fontId="16" fillId="0" borderId="11" xfId="0" applyFont="1" applyBorder="1" applyAlignment="1">
      <alignment vertical="center"/>
    </xf>
    <xf numFmtId="0" fontId="17" fillId="2" borderId="19" xfId="0" applyFont="1" applyFill="1" applyBorder="1"/>
    <xf numFmtId="0" fontId="1" fillId="3" borderId="19" xfId="0" applyFont="1" applyFill="1" applyBorder="1" applyAlignment="1">
      <alignment horizontal="left"/>
    </xf>
    <xf numFmtId="0" fontId="18" fillId="3" borderId="23" xfId="0" applyFont="1" applyFill="1" applyBorder="1"/>
    <xf numFmtId="0" fontId="18" fillId="3" borderId="14" xfId="0" applyFont="1" applyFill="1" applyBorder="1"/>
    <xf numFmtId="0" fontId="18" fillId="3" borderId="17" xfId="0" applyFont="1" applyFill="1" applyBorder="1"/>
    <xf numFmtId="0" fontId="18" fillId="3" borderId="15" xfId="0" applyFont="1" applyFill="1" applyBorder="1"/>
    <xf numFmtId="0" fontId="18" fillId="0" borderId="0" xfId="0" applyFont="1" applyBorder="1"/>
    <xf numFmtId="0" fontId="18" fillId="0" borderId="0" xfId="0" applyFont="1"/>
    <xf numFmtId="0" fontId="20" fillId="2" borderId="4" xfId="0" applyFont="1" applyFill="1" applyBorder="1"/>
    <xf numFmtId="0" fontId="18" fillId="3" borderId="25" xfId="0" applyFont="1" applyFill="1" applyBorder="1"/>
    <xf numFmtId="0" fontId="18" fillId="0" borderId="0" xfId="0" applyFont="1" applyFill="1" applyBorder="1"/>
    <xf numFmtId="0" fontId="20" fillId="2" borderId="24" xfId="0" applyFont="1" applyFill="1" applyBorder="1"/>
    <xf numFmtId="0" fontId="18" fillId="3" borderId="23" xfId="0" applyFont="1" applyFill="1" applyBorder="1" applyAlignment="1">
      <alignment horizontal="left"/>
    </xf>
    <xf numFmtId="0" fontId="18" fillId="3" borderId="14" xfId="0" applyFont="1" applyFill="1" applyBorder="1" applyAlignment="1">
      <alignment horizontal="left"/>
    </xf>
    <xf numFmtId="0" fontId="18" fillId="3" borderId="15" xfId="0" applyFont="1" applyFill="1" applyBorder="1" applyAlignment="1">
      <alignment horizontal="left"/>
    </xf>
    <xf numFmtId="0" fontId="18" fillId="2" borderId="23" xfId="0" applyFont="1" applyFill="1" applyBorder="1"/>
    <xf numFmtId="0" fontId="18" fillId="2" borderId="14" xfId="0" applyFont="1" applyFill="1" applyBorder="1"/>
    <xf numFmtId="0" fontId="18" fillId="2" borderId="22" xfId="0" applyFont="1" applyFill="1" applyBorder="1"/>
    <xf numFmtId="0" fontId="18" fillId="2" borderId="15" xfId="0" applyFont="1" applyFill="1" applyBorder="1"/>
    <xf numFmtId="1" fontId="18" fillId="0" borderId="0" xfId="0" applyNumberFormat="1" applyFont="1" applyFill="1" applyBorder="1" applyAlignment="1">
      <alignment horizontal="center"/>
    </xf>
    <xf numFmtId="0" fontId="21" fillId="2" borderId="4" xfId="0" applyFont="1" applyFill="1" applyBorder="1"/>
    <xf numFmtId="164" fontId="15" fillId="2" borderId="4" xfId="0" applyNumberFormat="1" applyFont="1" applyFill="1" applyBorder="1"/>
    <xf numFmtId="0" fontId="18" fillId="2" borderId="19" xfId="0" applyFont="1" applyFill="1" applyBorder="1"/>
    <xf numFmtId="0" fontId="18" fillId="2" borderId="29" xfId="0" applyFont="1" applyFill="1" applyBorder="1"/>
    <xf numFmtId="0" fontId="18" fillId="2" borderId="32" xfId="0" applyFont="1" applyFill="1" applyBorder="1"/>
    <xf numFmtId="164" fontId="18" fillId="2" borderId="23" xfId="0" applyNumberFormat="1" applyFont="1" applyFill="1" applyBorder="1"/>
    <xf numFmtId="164" fontId="18" fillId="2" borderId="14" xfId="0" applyNumberFormat="1" applyFont="1" applyFill="1" applyBorder="1"/>
    <xf numFmtId="164" fontId="18" fillId="2" borderId="15" xfId="0" applyNumberFormat="1" applyFont="1" applyFill="1" applyBorder="1"/>
    <xf numFmtId="0" fontId="0" fillId="2" borderId="19" xfId="0" applyFont="1" applyFill="1" applyBorder="1"/>
    <xf numFmtId="0" fontId="0" fillId="2" borderId="29" xfId="0" applyFont="1" applyFill="1" applyBorder="1"/>
    <xf numFmtId="0" fontId="0" fillId="2" borderId="32" xfId="0" applyFont="1" applyFill="1" applyBorder="1"/>
    <xf numFmtId="0" fontId="0" fillId="0" borderId="0" xfId="0" applyAlignment="1">
      <alignment vertical="center"/>
    </xf>
    <xf numFmtId="0" fontId="3" fillId="2" borderId="35" xfId="0" applyFont="1" applyFill="1" applyBorder="1"/>
    <xf numFmtId="0" fontId="0" fillId="2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7" fillId="2" borderId="29" xfId="0" applyFont="1" applyFill="1" applyBorder="1"/>
    <xf numFmtId="0" fontId="0" fillId="2" borderId="15" xfId="0" applyFill="1" applyBorder="1" applyAlignment="1">
      <alignment horizontal="center"/>
    </xf>
    <xf numFmtId="0" fontId="17" fillId="2" borderId="30" xfId="0" applyFont="1" applyFill="1" applyBorder="1"/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17" fillId="2" borderId="2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5" fillId="0" borderId="0" xfId="1" applyFont="1" applyFill="1"/>
    <xf numFmtId="0" fontId="26" fillId="0" borderId="0" xfId="0" applyFont="1" applyBorder="1" applyAlignment="1">
      <alignment horizontal="center" vertical="center"/>
    </xf>
    <xf numFmtId="0" fontId="18" fillId="3" borderId="29" xfId="0" applyFont="1" applyFill="1" applyBorder="1"/>
    <xf numFmtId="0" fontId="18" fillId="3" borderId="19" xfId="0" applyFont="1" applyFill="1" applyBorder="1"/>
    <xf numFmtId="0" fontId="18" fillId="3" borderId="28" xfId="0" applyFont="1" applyFill="1" applyBorder="1"/>
    <xf numFmtId="0" fontId="18" fillId="3" borderId="32" xfId="0" applyFont="1" applyFill="1" applyBorder="1"/>
    <xf numFmtId="0" fontId="18" fillId="3" borderId="30" xfId="0" applyFont="1" applyFill="1" applyBorder="1"/>
    <xf numFmtId="164" fontId="0" fillId="2" borderId="21" xfId="0" applyNumberFormat="1" applyFill="1" applyBorder="1"/>
    <xf numFmtId="164" fontId="0" fillId="2" borderId="36" xfId="0" applyNumberFormat="1" applyFill="1" applyBorder="1"/>
    <xf numFmtId="164" fontId="0" fillId="2" borderId="31" xfId="0" applyNumberFormat="1" applyFill="1" applyBorder="1"/>
    <xf numFmtId="164" fontId="0" fillId="2" borderId="37" xfId="0" applyNumberFormat="1" applyFill="1" applyBorder="1"/>
    <xf numFmtId="1" fontId="11" fillId="0" borderId="27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0" fontId="20" fillId="2" borderId="25" xfId="0" applyFont="1" applyFill="1" applyBorder="1"/>
    <xf numFmtId="0" fontId="0" fillId="3" borderId="2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1" fontId="11" fillId="0" borderId="37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167" fontId="0" fillId="2" borderId="14" xfId="0" applyNumberFormat="1" applyFont="1" applyFill="1" applyBorder="1"/>
    <xf numFmtId="167" fontId="0" fillId="2" borderId="15" xfId="0" applyNumberFormat="1" applyFont="1" applyFill="1" applyBorder="1"/>
    <xf numFmtId="0" fontId="17" fillId="2" borderId="23" xfId="0" applyFont="1" applyFill="1" applyBorder="1"/>
    <xf numFmtId="0" fontId="17" fillId="2" borderId="17" xfId="0" applyFont="1" applyFill="1" applyBorder="1"/>
    <xf numFmtId="0" fontId="17" fillId="2" borderId="14" xfId="0" applyFont="1" applyFill="1" applyBorder="1"/>
    <xf numFmtId="0" fontId="17" fillId="2" borderId="15" xfId="0" applyFont="1" applyFill="1" applyBorder="1"/>
    <xf numFmtId="1" fontId="11" fillId="0" borderId="23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64" fontId="0" fillId="0" borderId="4" xfId="0" applyNumberFormat="1" applyBorder="1" applyAlignment="1">
      <alignment horizontal="right"/>
    </xf>
    <xf numFmtId="0" fontId="0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4" fillId="5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9" fillId="2" borderId="38" xfId="0" applyFont="1" applyFill="1" applyBorder="1" applyAlignment="1">
      <alignment horizontal="center"/>
    </xf>
    <xf numFmtId="0" fontId="29" fillId="2" borderId="18" xfId="0" applyFont="1" applyFill="1" applyBorder="1" applyAlignment="1">
      <alignment horizontal="center"/>
    </xf>
    <xf numFmtId="0" fontId="30" fillId="2" borderId="4" xfId="0" applyFont="1" applyFill="1" applyBorder="1"/>
    <xf numFmtId="0" fontId="13" fillId="2" borderId="11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198967</xdr:colOff>
      <xdr:row>7</xdr:row>
      <xdr:rowOff>9523</xdr:rowOff>
    </xdr:from>
    <xdr:ext cx="1714500" cy="44550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050" y="1554690"/>
          <a:ext cx="1714500" cy="44550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See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Cocktail Menu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TAB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below for more options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87753</xdr:colOff>
      <xdr:row>1</xdr:row>
      <xdr:rowOff>56092</xdr:rowOff>
    </xdr:from>
    <xdr:to>
      <xdr:col>1</xdr:col>
      <xdr:colOff>2050081</xdr:colOff>
      <xdr:row>6</xdr:row>
      <xdr:rowOff>99340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836" y="246592"/>
          <a:ext cx="1962328" cy="1165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239139</xdr:colOff>
      <xdr:row>7</xdr:row>
      <xdr:rowOff>104774</xdr:rowOff>
    </xdr:from>
    <xdr:ext cx="1933575" cy="44550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2989" y="1628774"/>
          <a:ext cx="1933575" cy="44550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See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Main Catering Menu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TAB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below for more options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293554</xdr:colOff>
      <xdr:row>1</xdr:row>
      <xdr:rowOff>104775</xdr:rowOff>
    </xdr:from>
    <xdr:to>
      <xdr:col>1</xdr:col>
      <xdr:colOff>2251649</xdr:colOff>
      <xdr:row>6</xdr:row>
      <xdr:rowOff>152256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404" y="295275"/>
          <a:ext cx="1958095" cy="11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r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4" Type="http://schemas.openxmlformats.org/officeDocument/2006/relationships/hyperlink" Target="mailto:jean-talon@leduff.ca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r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4" Type="http://schemas.openxmlformats.org/officeDocument/2006/relationships/hyperlink" Target="mailto:jean-talon@leduff.ca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K50"/>
  <sheetViews>
    <sheetView topLeftCell="A11" zoomScale="90" zoomScaleNormal="90" workbookViewId="0">
      <selection activeCell="M49" sqref="M49"/>
    </sheetView>
  </sheetViews>
  <sheetFormatPr baseColWidth="10" defaultColWidth="11.42578125" defaultRowHeight="15" x14ac:dyDescent="0.25"/>
  <cols>
    <col min="1" max="1" width="4.85546875" customWidth="1"/>
    <col min="2" max="2" width="44.14062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86" t="s">
        <v>15</v>
      </c>
      <c r="D2" s="186"/>
      <c r="E2" s="186"/>
      <c r="F2" s="5"/>
      <c r="G2" s="5"/>
      <c r="H2" s="4" t="s">
        <v>25</v>
      </c>
      <c r="I2" s="7"/>
      <c r="J2" s="7"/>
      <c r="K2" s="10" t="s">
        <v>26</v>
      </c>
    </row>
    <row r="3" spans="1:11" ht="18" customHeight="1" x14ac:dyDescent="0.25">
      <c r="A3" s="6"/>
      <c r="B3" s="10" t="s">
        <v>16</v>
      </c>
      <c r="C3" s="187"/>
      <c r="D3" s="188"/>
      <c r="E3" s="189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0" t="s">
        <v>17</v>
      </c>
      <c r="C4" s="190"/>
      <c r="D4" s="190"/>
      <c r="E4" s="190"/>
      <c r="F4" s="17"/>
      <c r="G4" s="4"/>
      <c r="H4" s="46" t="s">
        <v>9</v>
      </c>
      <c r="I4" s="138" t="s">
        <v>88</v>
      </c>
      <c r="J4" s="139"/>
      <c r="K4" s="119"/>
    </row>
    <row r="5" spans="1:11" ht="18" customHeight="1" x14ac:dyDescent="0.35">
      <c r="A5" s="1"/>
      <c r="B5" s="10" t="s">
        <v>18</v>
      </c>
      <c r="C5" s="190"/>
      <c r="D5" s="190"/>
      <c r="E5" s="190"/>
      <c r="F5" s="17"/>
      <c r="G5" s="3"/>
      <c r="H5" s="46" t="s">
        <v>10</v>
      </c>
      <c r="I5" s="138" t="s">
        <v>89</v>
      </c>
      <c r="J5" s="139"/>
      <c r="K5" s="119"/>
    </row>
    <row r="6" spans="1:11" ht="18" customHeight="1" x14ac:dyDescent="0.35">
      <c r="A6" s="1"/>
      <c r="B6" s="10" t="s">
        <v>19</v>
      </c>
      <c r="C6" s="191"/>
      <c r="D6" s="192"/>
      <c r="E6" s="193"/>
      <c r="F6" s="18"/>
      <c r="G6" s="3"/>
      <c r="H6" s="46" t="s">
        <v>11</v>
      </c>
      <c r="I6" s="138" t="s">
        <v>90</v>
      </c>
      <c r="J6" s="139"/>
      <c r="K6" s="119"/>
    </row>
    <row r="7" spans="1:11" ht="18" customHeight="1" x14ac:dyDescent="0.35">
      <c r="A7" s="1"/>
      <c r="B7" s="3"/>
      <c r="C7" s="109"/>
      <c r="D7" s="109"/>
      <c r="E7" s="109"/>
      <c r="F7" s="3"/>
      <c r="G7" s="3"/>
      <c r="H7" s="46" t="s">
        <v>12</v>
      </c>
      <c r="I7" s="138" t="s">
        <v>91</v>
      </c>
      <c r="J7" s="139"/>
      <c r="K7" s="119"/>
    </row>
    <row r="8" spans="1:11" ht="18" customHeight="1" x14ac:dyDescent="0.35">
      <c r="A8" s="1"/>
      <c r="B8" s="3"/>
      <c r="C8" s="110" t="s">
        <v>0</v>
      </c>
      <c r="D8" s="110" t="s">
        <v>20</v>
      </c>
      <c r="E8" s="111"/>
      <c r="F8" s="4"/>
      <c r="G8" s="3"/>
      <c r="H8" s="46" t="s">
        <v>13</v>
      </c>
      <c r="I8" s="138" t="s">
        <v>92</v>
      </c>
      <c r="J8" s="139"/>
      <c r="K8" s="119"/>
    </row>
    <row r="9" spans="1:11" ht="18" customHeight="1" x14ac:dyDescent="0.35">
      <c r="A9" s="1"/>
      <c r="B9" s="10" t="s">
        <v>21</v>
      </c>
      <c r="C9" s="112"/>
      <c r="D9" s="113"/>
      <c r="E9" s="114"/>
      <c r="F9" s="5"/>
      <c r="G9" s="3"/>
      <c r="H9" s="46" t="s">
        <v>14</v>
      </c>
      <c r="I9" s="138" t="s">
        <v>93</v>
      </c>
      <c r="J9" s="139"/>
      <c r="K9" s="119"/>
    </row>
    <row r="10" spans="1:11" ht="18" customHeight="1" x14ac:dyDescent="0.35">
      <c r="A10" s="1"/>
      <c r="B10" s="30" t="s">
        <v>22</v>
      </c>
      <c r="C10" s="115"/>
      <c r="D10" s="116"/>
      <c r="E10" s="114"/>
      <c r="F10" s="5"/>
      <c r="G10" s="3"/>
      <c r="H10" s="46" t="s">
        <v>85</v>
      </c>
      <c r="I10" s="138" t="s">
        <v>94</v>
      </c>
      <c r="J10" s="139"/>
      <c r="K10" s="119"/>
    </row>
    <row r="11" spans="1:11" ht="18" customHeight="1" x14ac:dyDescent="0.35">
      <c r="A11" s="1"/>
      <c r="B11" s="10" t="s">
        <v>23</v>
      </c>
      <c r="C11" s="117"/>
      <c r="D11" s="118"/>
      <c r="E11" s="114"/>
      <c r="F11" s="5"/>
      <c r="G11" s="3"/>
      <c r="H11" s="46"/>
      <c r="I11" s="47"/>
      <c r="J11" s="136"/>
      <c r="K11" s="137"/>
    </row>
    <row r="12" spans="1:11" ht="18" customHeight="1" x14ac:dyDescent="0.25">
      <c r="A12" s="1"/>
      <c r="B12" s="10" t="s">
        <v>24</v>
      </c>
      <c r="C12" s="187"/>
      <c r="D12" s="188"/>
      <c r="E12" s="189"/>
      <c r="F12" s="5"/>
      <c r="H12" s="49" t="s">
        <v>120</v>
      </c>
      <c r="I12" s="47"/>
      <c r="J12" s="99"/>
      <c r="K12" s="137"/>
    </row>
    <row r="13" spans="1:11" ht="9" customHeight="1" thickBot="1" x14ac:dyDescent="0.4">
      <c r="A13" s="1"/>
      <c r="B13" s="3"/>
      <c r="C13" s="3"/>
      <c r="D13" s="3"/>
      <c r="E13" s="3"/>
      <c r="F13" s="19"/>
    </row>
    <row r="14" spans="1:11" ht="15.75" thickBot="1" x14ac:dyDescent="0.3">
      <c r="A14" s="26" t="s">
        <v>1</v>
      </c>
      <c r="B14" s="14" t="s">
        <v>29</v>
      </c>
      <c r="C14" s="14" t="s">
        <v>30</v>
      </c>
      <c r="D14" s="14" t="s">
        <v>31</v>
      </c>
      <c r="E14" s="14" t="s">
        <v>2</v>
      </c>
      <c r="F14" s="20"/>
      <c r="G14" s="52" t="s">
        <v>1</v>
      </c>
      <c r="H14" s="14" t="s">
        <v>27</v>
      </c>
      <c r="I14" s="16"/>
      <c r="J14" s="14" t="s">
        <v>28</v>
      </c>
      <c r="K14" s="15" t="s">
        <v>2</v>
      </c>
    </row>
    <row r="15" spans="1:11" x14ac:dyDescent="0.25">
      <c r="A15" s="23">
        <v>1</v>
      </c>
      <c r="B15" s="141" t="s">
        <v>68</v>
      </c>
      <c r="C15" s="120"/>
      <c r="D15" s="145">
        <v>6.75</v>
      </c>
      <c r="E15" s="43">
        <f>C15*D15</f>
        <v>0</v>
      </c>
      <c r="F15" s="21"/>
      <c r="G15" s="102">
        <v>23</v>
      </c>
      <c r="H15" s="83" t="s">
        <v>79</v>
      </c>
      <c r="I15" s="126"/>
      <c r="J15" s="43">
        <v>19.95</v>
      </c>
      <c r="K15" s="43">
        <f>I15*J15</f>
        <v>0</v>
      </c>
    </row>
    <row r="16" spans="1:11" x14ac:dyDescent="0.25">
      <c r="A16" s="23">
        <v>2</v>
      </c>
      <c r="B16" s="140" t="s">
        <v>66</v>
      </c>
      <c r="C16" s="121"/>
      <c r="D16" s="42">
        <v>2.85</v>
      </c>
      <c r="E16" s="44">
        <f t="shared" ref="E16:E26" si="0">C16*D16</f>
        <v>0</v>
      </c>
      <c r="F16" s="21"/>
      <c r="G16" s="53">
        <v>24</v>
      </c>
      <c r="H16" s="84" t="s">
        <v>80</v>
      </c>
      <c r="I16" s="124"/>
      <c r="J16" s="51">
        <v>2.4</v>
      </c>
      <c r="K16" s="51">
        <f t="shared" ref="K16:K23" si="1">I16*J16</f>
        <v>0</v>
      </c>
    </row>
    <row r="17" spans="1:11" x14ac:dyDescent="0.25">
      <c r="A17" s="24">
        <v>3</v>
      </c>
      <c r="B17" s="142" t="s">
        <v>95</v>
      </c>
      <c r="C17" s="121"/>
      <c r="D17" s="146">
        <v>2.75</v>
      </c>
      <c r="E17" s="44">
        <f t="shared" si="0"/>
        <v>0</v>
      </c>
      <c r="F17" s="21"/>
      <c r="G17" s="53">
        <v>25</v>
      </c>
      <c r="H17" s="84" t="s">
        <v>3</v>
      </c>
      <c r="I17" s="124"/>
      <c r="J17" s="51">
        <v>2</v>
      </c>
      <c r="K17" s="51">
        <f t="shared" si="1"/>
        <v>0</v>
      </c>
    </row>
    <row r="18" spans="1:11" x14ac:dyDescent="0.25">
      <c r="A18" s="24">
        <v>4</v>
      </c>
      <c r="B18" s="140" t="s">
        <v>96</v>
      </c>
      <c r="C18" s="128"/>
      <c r="D18" s="146">
        <v>2.5</v>
      </c>
      <c r="E18" s="44">
        <f t="shared" si="0"/>
        <v>0</v>
      </c>
      <c r="F18" s="21"/>
      <c r="G18" s="53">
        <v>26</v>
      </c>
      <c r="H18" s="84" t="s">
        <v>4</v>
      </c>
      <c r="I18" s="124"/>
      <c r="J18" s="51">
        <v>2.75</v>
      </c>
      <c r="K18" s="51">
        <f t="shared" si="1"/>
        <v>0</v>
      </c>
    </row>
    <row r="19" spans="1:11" x14ac:dyDescent="0.25">
      <c r="A19" s="24">
        <v>5</v>
      </c>
      <c r="B19" s="140" t="s">
        <v>97</v>
      </c>
      <c r="C19" s="121"/>
      <c r="D19" s="42">
        <v>5</v>
      </c>
      <c r="E19" s="44">
        <f t="shared" si="0"/>
        <v>0</v>
      </c>
      <c r="F19" s="21"/>
      <c r="G19" s="53">
        <v>27</v>
      </c>
      <c r="H19" s="84" t="s">
        <v>67</v>
      </c>
      <c r="I19" s="124"/>
      <c r="J19" s="51">
        <v>2</v>
      </c>
      <c r="K19" s="51">
        <f t="shared" si="1"/>
        <v>0</v>
      </c>
    </row>
    <row r="20" spans="1:11" x14ac:dyDescent="0.25">
      <c r="A20" s="24">
        <v>6</v>
      </c>
      <c r="B20" s="140" t="s">
        <v>99</v>
      </c>
      <c r="C20" s="121"/>
      <c r="D20" s="42">
        <v>3.5</v>
      </c>
      <c r="E20" s="44">
        <f t="shared" si="0"/>
        <v>0</v>
      </c>
      <c r="F20" s="21"/>
      <c r="G20" s="53">
        <v>28</v>
      </c>
      <c r="H20" s="84" t="s">
        <v>6</v>
      </c>
      <c r="I20" s="124"/>
      <c r="J20" s="51">
        <v>1.85</v>
      </c>
      <c r="K20" s="51">
        <f t="shared" si="1"/>
        <v>0</v>
      </c>
    </row>
    <row r="21" spans="1:11" x14ac:dyDescent="0.25">
      <c r="A21" s="24">
        <v>7</v>
      </c>
      <c r="B21" s="140" t="s">
        <v>100</v>
      </c>
      <c r="C21" s="121"/>
      <c r="D21" s="42">
        <v>7.75</v>
      </c>
      <c r="E21" s="44">
        <f t="shared" si="0"/>
        <v>0</v>
      </c>
      <c r="F21" s="21"/>
      <c r="G21" s="53">
        <v>29</v>
      </c>
      <c r="H21" s="84" t="s">
        <v>5</v>
      </c>
      <c r="I21" s="124"/>
      <c r="J21" s="51">
        <v>2.7</v>
      </c>
      <c r="K21" s="51">
        <f t="shared" si="1"/>
        <v>0</v>
      </c>
    </row>
    <row r="22" spans="1:11" x14ac:dyDescent="0.25">
      <c r="A22" s="24">
        <v>8</v>
      </c>
      <c r="B22" s="140" t="s">
        <v>101</v>
      </c>
      <c r="C22" s="121"/>
      <c r="D22" s="42">
        <v>5.75</v>
      </c>
      <c r="E22" s="44">
        <f t="shared" si="0"/>
        <v>0</v>
      </c>
      <c r="F22" s="21"/>
      <c r="G22" s="54">
        <v>30</v>
      </c>
      <c r="H22" s="85" t="s">
        <v>110</v>
      </c>
      <c r="I22" s="127"/>
      <c r="J22" s="55">
        <v>3.35</v>
      </c>
      <c r="K22" s="51">
        <f t="shared" si="1"/>
        <v>0</v>
      </c>
    </row>
    <row r="23" spans="1:11" ht="15.75" thickBot="1" x14ac:dyDescent="0.3">
      <c r="A23" s="24">
        <v>9</v>
      </c>
      <c r="B23" s="140" t="s">
        <v>98</v>
      </c>
      <c r="C23" s="149"/>
      <c r="D23" s="146">
        <v>4.75</v>
      </c>
      <c r="E23" s="44">
        <f t="shared" si="0"/>
        <v>0</v>
      </c>
      <c r="F23" s="21"/>
      <c r="G23" s="104">
        <v>31</v>
      </c>
      <c r="H23" s="86" t="s">
        <v>63</v>
      </c>
      <c r="I23" s="125"/>
      <c r="J23" s="45">
        <v>4.3499999999999996</v>
      </c>
      <c r="K23" s="45">
        <f t="shared" si="1"/>
        <v>0</v>
      </c>
    </row>
    <row r="24" spans="1:11" ht="15.75" thickBot="1" x14ac:dyDescent="0.3">
      <c r="A24" s="24">
        <v>10</v>
      </c>
      <c r="B24" s="140" t="s">
        <v>102</v>
      </c>
      <c r="C24" s="149"/>
      <c r="D24" s="147">
        <v>4.25</v>
      </c>
      <c r="E24" s="44">
        <f t="shared" si="0"/>
        <v>0</v>
      </c>
      <c r="F24" s="21"/>
      <c r="G24" s="34"/>
      <c r="H24" s="78"/>
      <c r="I24" s="87"/>
      <c r="J24" s="57" t="s">
        <v>34</v>
      </c>
      <c r="K24" s="41">
        <f>SUM(K15:K23)</f>
        <v>0</v>
      </c>
    </row>
    <row r="25" spans="1:11" ht="15.75" thickBot="1" x14ac:dyDescent="0.3">
      <c r="A25" s="24">
        <v>11</v>
      </c>
      <c r="B25" s="143" t="s">
        <v>64</v>
      </c>
      <c r="C25" s="149"/>
      <c r="D25" s="147">
        <v>2.75</v>
      </c>
      <c r="E25" s="44">
        <f t="shared" si="0"/>
        <v>0</v>
      </c>
      <c r="F25" s="21"/>
      <c r="G25" s="34"/>
      <c r="H25" s="78"/>
      <c r="I25" s="87"/>
      <c r="J25" s="9"/>
      <c r="K25" s="37"/>
    </row>
    <row r="26" spans="1:11" ht="15.75" thickBot="1" x14ac:dyDescent="0.3">
      <c r="A26" s="25">
        <v>12</v>
      </c>
      <c r="B26" s="144" t="s">
        <v>103</v>
      </c>
      <c r="C26" s="122"/>
      <c r="D26" s="148">
        <v>4.25</v>
      </c>
      <c r="E26" s="13">
        <f t="shared" si="0"/>
        <v>0</v>
      </c>
      <c r="F26" s="21"/>
      <c r="G26" s="102">
        <v>32</v>
      </c>
      <c r="H26" s="83" t="s">
        <v>117</v>
      </c>
      <c r="I26" s="170"/>
      <c r="J26" s="43">
        <v>0.5</v>
      </c>
      <c r="K26" s="43">
        <f t="shared" ref="K26:K27" si="2">I26*J26</f>
        <v>0</v>
      </c>
    </row>
    <row r="27" spans="1:11" ht="15.75" thickBot="1" x14ac:dyDescent="0.3">
      <c r="A27" s="1"/>
      <c r="B27" s="74"/>
      <c r="C27" s="36"/>
      <c r="D27" s="57" t="s">
        <v>34</v>
      </c>
      <c r="E27" s="31">
        <f>SUM(E15:E26)</f>
        <v>0</v>
      </c>
      <c r="F27" s="22"/>
      <c r="G27" s="104">
        <v>33</v>
      </c>
      <c r="H27" s="86" t="s">
        <v>119</v>
      </c>
      <c r="I27" s="171"/>
      <c r="J27" s="45">
        <v>0.5</v>
      </c>
      <c r="K27" s="45">
        <f t="shared" si="2"/>
        <v>0</v>
      </c>
    </row>
    <row r="28" spans="1:11" ht="15.75" thickBot="1" x14ac:dyDescent="0.3">
      <c r="A28" s="1"/>
      <c r="B28" s="75"/>
      <c r="C28" s="1"/>
      <c r="D28" s="2"/>
      <c r="E28" s="1"/>
      <c r="F28" s="20"/>
      <c r="G28" s="11"/>
      <c r="H28" s="75"/>
      <c r="I28" s="172"/>
      <c r="J28" s="173" t="s">
        <v>34</v>
      </c>
      <c r="K28" s="41">
        <f>SUM(K26:K27)</f>
        <v>0</v>
      </c>
    </row>
    <row r="29" spans="1:11" ht="15.75" thickBot="1" x14ac:dyDescent="0.3">
      <c r="A29" s="26" t="s">
        <v>1</v>
      </c>
      <c r="B29" s="152" t="s">
        <v>32</v>
      </c>
      <c r="C29" s="14" t="s">
        <v>30</v>
      </c>
      <c r="D29" s="58" t="s">
        <v>31</v>
      </c>
      <c r="E29" s="14" t="s">
        <v>2</v>
      </c>
      <c r="F29" s="21"/>
      <c r="G29" s="34"/>
      <c r="H29" s="90" t="s">
        <v>60</v>
      </c>
      <c r="I29" s="93">
        <f>E27+E36+E41+E50+K24+K28</f>
        <v>0</v>
      </c>
      <c r="J29" s="37"/>
      <c r="K29" s="37"/>
    </row>
    <row r="30" spans="1:11" x14ac:dyDescent="0.25">
      <c r="A30" s="150">
        <v>13</v>
      </c>
      <c r="B30" s="70" t="s">
        <v>105</v>
      </c>
      <c r="C30" s="156"/>
      <c r="D30" s="43">
        <v>14.75</v>
      </c>
      <c r="E30" s="42">
        <f>C30*D30</f>
        <v>0</v>
      </c>
      <c r="F30" s="21"/>
      <c r="G30" s="34"/>
      <c r="H30" s="91" t="s">
        <v>61</v>
      </c>
      <c r="I30" s="94">
        <f>I29*0.05</f>
        <v>0</v>
      </c>
      <c r="J30" s="37"/>
      <c r="K30" s="37"/>
    </row>
    <row r="31" spans="1:11" ht="15.75" thickBot="1" x14ac:dyDescent="0.3">
      <c r="A31" s="153">
        <v>14</v>
      </c>
      <c r="B31" s="72" t="s">
        <v>104</v>
      </c>
      <c r="C31" s="157"/>
      <c r="D31" s="44">
        <v>16.75</v>
      </c>
      <c r="E31" s="42">
        <f>C31*D31</f>
        <v>0</v>
      </c>
      <c r="F31" s="21"/>
      <c r="G31" s="34"/>
      <c r="H31" s="92" t="s">
        <v>62</v>
      </c>
      <c r="I31" s="95">
        <f>I29*0.09975</f>
        <v>0</v>
      </c>
      <c r="J31" s="37"/>
      <c r="K31" s="37"/>
    </row>
    <row r="32" spans="1:11" ht="16.5" thickBot="1" x14ac:dyDescent="0.3">
      <c r="A32" s="153">
        <v>15</v>
      </c>
      <c r="B32" s="72" t="s">
        <v>106</v>
      </c>
      <c r="C32" s="157"/>
      <c r="D32" s="44">
        <v>7.95</v>
      </c>
      <c r="E32" s="42">
        <f t="shared" ref="E32:E35" si="3">C32*D32</f>
        <v>0</v>
      </c>
      <c r="F32" s="21"/>
      <c r="G32" s="35"/>
      <c r="H32" s="88" t="s">
        <v>122</v>
      </c>
      <c r="I32" s="89">
        <f>SUM(I29:I31)</f>
        <v>0</v>
      </c>
      <c r="J32" s="38"/>
      <c r="K32" s="37"/>
    </row>
    <row r="33" spans="1:11" ht="15.75" thickBot="1" x14ac:dyDescent="0.3">
      <c r="A33" s="153">
        <v>16</v>
      </c>
      <c r="B33" s="71" t="s">
        <v>107</v>
      </c>
      <c r="C33" s="157"/>
      <c r="D33" s="51">
        <v>12</v>
      </c>
      <c r="E33" s="42">
        <f t="shared" si="3"/>
        <v>0</v>
      </c>
      <c r="F33" s="21"/>
      <c r="G33" s="1"/>
      <c r="H33" s="37"/>
      <c r="I33" s="37"/>
      <c r="J33" s="37"/>
      <c r="K33" s="37"/>
    </row>
    <row r="34" spans="1:11" ht="16.5" thickBot="1" x14ac:dyDescent="0.3">
      <c r="A34" s="153">
        <v>17</v>
      </c>
      <c r="B34" s="71" t="s">
        <v>75</v>
      </c>
      <c r="C34" s="157"/>
      <c r="D34" s="51">
        <v>3.95</v>
      </c>
      <c r="E34" s="42">
        <f t="shared" si="3"/>
        <v>0</v>
      </c>
      <c r="F34" s="21"/>
      <c r="G34" s="1"/>
      <c r="H34" s="198" t="s">
        <v>123</v>
      </c>
      <c r="I34" s="199"/>
      <c r="J34" s="37"/>
      <c r="K34" s="37"/>
    </row>
    <row r="35" spans="1:11" ht="16.5" thickBot="1" x14ac:dyDescent="0.3">
      <c r="A35" s="154">
        <v>18</v>
      </c>
      <c r="B35" s="73" t="s">
        <v>76</v>
      </c>
      <c r="C35" s="158"/>
      <c r="D35" s="45">
        <v>29.95</v>
      </c>
      <c r="E35" s="42">
        <f t="shared" si="3"/>
        <v>0</v>
      </c>
      <c r="F35" s="21"/>
      <c r="G35" s="1"/>
      <c r="H35" s="200" t="s">
        <v>124</v>
      </c>
      <c r="I35" s="40">
        <f>I32</f>
        <v>0</v>
      </c>
      <c r="J35" s="37"/>
      <c r="K35" s="37"/>
    </row>
    <row r="36" spans="1:11" ht="16.5" thickBot="1" x14ac:dyDescent="0.3">
      <c r="A36" s="1"/>
      <c r="B36" s="75"/>
      <c r="C36" s="1"/>
      <c r="D36" s="57" t="s">
        <v>34</v>
      </c>
      <c r="E36" s="56">
        <f>SUM(E30:E35)</f>
        <v>0</v>
      </c>
      <c r="F36" s="21"/>
      <c r="G36" s="1"/>
      <c r="H36" s="39" t="s">
        <v>125</v>
      </c>
      <c r="I36" s="40">
        <f>'Cocktail Menu'!I22</f>
        <v>0</v>
      </c>
      <c r="J36" s="37"/>
      <c r="K36" s="37"/>
    </row>
    <row r="37" spans="1:11" ht="16.5" customHeight="1" thickBot="1" x14ac:dyDescent="0.3">
      <c r="A37" s="1"/>
      <c r="B37" s="75"/>
      <c r="C37" s="1"/>
      <c r="D37" s="1"/>
      <c r="E37" s="1"/>
      <c r="F37" s="21"/>
      <c r="G37" s="1"/>
      <c r="H37" s="201" t="s">
        <v>126</v>
      </c>
      <c r="I37" s="40">
        <f>I35+I36</f>
        <v>0</v>
      </c>
      <c r="J37" s="37"/>
      <c r="K37" s="37"/>
    </row>
    <row r="38" spans="1:11" ht="16.5" customHeight="1" thickBot="1" x14ac:dyDescent="0.3">
      <c r="A38" s="26" t="s">
        <v>1</v>
      </c>
      <c r="B38" s="76" t="s">
        <v>33</v>
      </c>
      <c r="C38" s="14" t="s">
        <v>30</v>
      </c>
      <c r="D38" s="64" t="s">
        <v>31</v>
      </c>
      <c r="E38" s="14" t="s">
        <v>2</v>
      </c>
      <c r="F38" s="21"/>
      <c r="G38" s="1"/>
      <c r="J38" s="1"/>
      <c r="K38" s="1"/>
    </row>
    <row r="39" spans="1:11" ht="16.5" customHeight="1" x14ac:dyDescent="0.25">
      <c r="A39" s="32">
        <v>19</v>
      </c>
      <c r="B39" s="77" t="s">
        <v>108</v>
      </c>
      <c r="C39" s="126"/>
      <c r="D39" s="43">
        <v>2.6</v>
      </c>
      <c r="E39" s="42">
        <f t="shared" ref="E39:E40" si="4">C39*D39</f>
        <v>0</v>
      </c>
      <c r="F39" s="20"/>
      <c r="G39" s="1"/>
      <c r="H39" s="180" t="s">
        <v>86</v>
      </c>
      <c r="I39" s="180"/>
      <c r="J39" s="180"/>
      <c r="K39" s="180"/>
    </row>
    <row r="40" spans="1:11" ht="15.75" customHeight="1" thickBot="1" x14ac:dyDescent="0.3">
      <c r="A40" s="25">
        <v>20</v>
      </c>
      <c r="B40" s="73" t="s">
        <v>109</v>
      </c>
      <c r="C40" s="129"/>
      <c r="D40" s="45">
        <v>3.75</v>
      </c>
      <c r="E40" s="42">
        <f t="shared" si="4"/>
        <v>0</v>
      </c>
      <c r="F40" s="21"/>
      <c r="G40" s="1"/>
      <c r="H40" s="180"/>
      <c r="I40" s="180"/>
      <c r="J40" s="180"/>
      <c r="K40" s="180"/>
    </row>
    <row r="41" spans="1:11" s="1" customFormat="1" ht="15.75" customHeight="1" thickBot="1" x14ac:dyDescent="0.3">
      <c r="A41" s="34"/>
      <c r="B41" s="78"/>
      <c r="C41" s="33"/>
      <c r="D41" s="173" t="s">
        <v>34</v>
      </c>
      <c r="E41" s="12">
        <f>SUM(E39:E40)</f>
        <v>0</v>
      </c>
      <c r="F41" s="21"/>
      <c r="G41" s="8"/>
    </row>
    <row r="42" spans="1:11" s="1" customFormat="1" ht="15.75" customHeight="1" thickBot="1" x14ac:dyDescent="0.3">
      <c r="B42" s="75"/>
      <c r="F42" s="21"/>
      <c r="H42" s="66" t="s">
        <v>35</v>
      </c>
      <c r="I42" s="27"/>
      <c r="J42" s="28"/>
      <c r="K42" s="29"/>
    </row>
    <row r="43" spans="1:11" s="1" customFormat="1" ht="15.75" customHeight="1" thickBot="1" x14ac:dyDescent="0.3">
      <c r="A43" s="26" t="s">
        <v>1</v>
      </c>
      <c r="B43" s="79" t="s">
        <v>77</v>
      </c>
      <c r="C43" s="14" t="s">
        <v>30</v>
      </c>
      <c r="D43" s="100" t="s">
        <v>31</v>
      </c>
      <c r="E43" s="14" t="s">
        <v>2</v>
      </c>
      <c r="F43" s="21"/>
      <c r="H43" s="183"/>
      <c r="I43" s="184"/>
      <c r="J43" s="184"/>
      <c r="K43" s="185"/>
    </row>
    <row r="44" spans="1:11" ht="16.5" customHeight="1" x14ac:dyDescent="0.25">
      <c r="A44" s="150">
        <v>17</v>
      </c>
      <c r="B44" s="80" t="s">
        <v>78</v>
      </c>
      <c r="C44" s="151"/>
      <c r="D44" s="43">
        <v>4.25</v>
      </c>
      <c r="E44" s="43">
        <f t="shared" ref="E44:E49" si="5">C44*D44</f>
        <v>0</v>
      </c>
      <c r="F44" s="21"/>
      <c r="G44" s="1"/>
      <c r="H44" s="177"/>
      <c r="I44" s="178"/>
      <c r="J44" s="178"/>
      <c r="K44" s="179"/>
    </row>
    <row r="45" spans="1:11" x14ac:dyDescent="0.25">
      <c r="A45" s="153">
        <v>18</v>
      </c>
      <c r="B45" s="81" t="s">
        <v>7</v>
      </c>
      <c r="C45" s="160"/>
      <c r="D45" s="44">
        <v>4.75</v>
      </c>
      <c r="E45" s="44">
        <f t="shared" si="5"/>
        <v>0</v>
      </c>
      <c r="F45" s="21"/>
      <c r="G45" s="1"/>
      <c r="H45" s="177"/>
      <c r="I45" s="178"/>
      <c r="J45" s="178"/>
      <c r="K45" s="179"/>
    </row>
    <row r="46" spans="1:11" x14ac:dyDescent="0.25">
      <c r="A46" s="153">
        <v>19</v>
      </c>
      <c r="B46" s="81" t="s">
        <v>102</v>
      </c>
      <c r="C46" s="155"/>
      <c r="D46" s="44">
        <v>4.25</v>
      </c>
      <c r="E46" s="44">
        <f t="shared" si="5"/>
        <v>0</v>
      </c>
      <c r="G46" s="1"/>
      <c r="H46" s="174"/>
      <c r="I46" s="175"/>
      <c r="J46" s="175"/>
      <c r="K46" s="176"/>
    </row>
    <row r="47" spans="1:11" s="1" customFormat="1" x14ac:dyDescent="0.25">
      <c r="A47" s="153">
        <v>20</v>
      </c>
      <c r="B47" s="81" t="s">
        <v>121</v>
      </c>
      <c r="C47" s="155"/>
      <c r="D47" s="44">
        <v>4.5</v>
      </c>
      <c r="E47" s="44">
        <f t="shared" si="5"/>
        <v>0</v>
      </c>
      <c r="H47" s="177"/>
      <c r="I47" s="178"/>
      <c r="J47" s="178"/>
      <c r="K47" s="179"/>
    </row>
    <row r="48" spans="1:11" x14ac:dyDescent="0.25">
      <c r="A48" s="153">
        <v>21</v>
      </c>
      <c r="B48" s="81" t="s">
        <v>65</v>
      </c>
      <c r="C48" s="155"/>
      <c r="D48" s="44">
        <v>5.25</v>
      </c>
      <c r="E48" s="44">
        <f t="shared" si="5"/>
        <v>0</v>
      </c>
      <c r="G48" s="1"/>
      <c r="H48" s="177"/>
      <c r="I48" s="178"/>
      <c r="J48" s="178"/>
      <c r="K48" s="179"/>
    </row>
    <row r="49" spans="1:11" ht="15.75" thickBot="1" x14ac:dyDescent="0.3">
      <c r="A49" s="159">
        <v>22</v>
      </c>
      <c r="B49" s="82" t="s">
        <v>8</v>
      </c>
      <c r="C49" s="161"/>
      <c r="D49" s="45">
        <v>6.5</v>
      </c>
      <c r="E49" s="13">
        <f t="shared" si="5"/>
        <v>0</v>
      </c>
      <c r="G49" s="1"/>
      <c r="H49" s="67" t="s">
        <v>56</v>
      </c>
      <c r="I49" s="181"/>
      <c r="J49" s="181"/>
      <c r="K49" s="182"/>
    </row>
    <row r="50" spans="1:11" ht="15.75" thickBot="1" x14ac:dyDescent="0.3">
      <c r="A50" s="1"/>
      <c r="B50" s="1"/>
      <c r="C50" s="1"/>
      <c r="D50" s="173" t="s">
        <v>34</v>
      </c>
      <c r="E50" s="13">
        <f>SUM(E44:E49)</f>
        <v>0</v>
      </c>
      <c r="G50" s="1"/>
    </row>
  </sheetData>
  <sheetProtection algorithmName="SHA-512" hashValue="/Bi8qsiBB2Xoi4tEWkOLHldE/Sq2SDRBBXWbzf6XprATzoO4OZwVL54mQFxPfmjlNs8jgrlsAJCZbDgLoWf5XQ==" saltValue="7KtiRVEulIXtWiTRcvhyeg==" spinCount="100000" sheet="1" objects="1" scenarios="1"/>
  <protectedRanges>
    <protectedRange sqref="C3:E6 C9:D9 C11:D11 C12:E12 C15:C26 C30:C35 C39:C40 C44:C49 K11:K12 I15:I23 H46:K48 I49:K49 H51:K51 H43:K45" name="Plage1"/>
    <protectedRange sqref="K4:K10" name="Plage1_1"/>
    <protectedRange sqref="I26:I28" name="Plage1_2_1"/>
  </protectedRanges>
  <mergeCells count="14">
    <mergeCell ref="H34:I34"/>
    <mergeCell ref="C2:E2"/>
    <mergeCell ref="C12:E12"/>
    <mergeCell ref="C3:E3"/>
    <mergeCell ref="C4:E4"/>
    <mergeCell ref="C5:E5"/>
    <mergeCell ref="C6:E6"/>
    <mergeCell ref="H47:K47"/>
    <mergeCell ref="H48:K48"/>
    <mergeCell ref="H39:K40"/>
    <mergeCell ref="I49:K49"/>
    <mergeCell ref="H43:K43"/>
    <mergeCell ref="H44:K44"/>
    <mergeCell ref="H45:K45"/>
  </mergeCells>
  <hyperlinks>
    <hyperlink ref="I4" r:id="rId1" xr:uid="{B97ACA66-7204-4475-96E9-882D26AB32AD}"/>
    <hyperlink ref="I5" r:id="rId2" xr:uid="{F4B5AC9A-43BC-45DE-A56B-86193D746B2E}"/>
    <hyperlink ref="I6" r:id="rId3" xr:uid="{DD3DE8BD-5A0C-4B59-82D3-5973645605B6}"/>
    <hyperlink ref="I7" r:id="rId4" xr:uid="{DB76D4E8-19B5-43B0-AEAC-1665D9896203}"/>
    <hyperlink ref="I8" r:id="rId5" xr:uid="{C21340BE-E40B-4A42-B6B7-947673E7F267}"/>
    <hyperlink ref="I9" r:id="rId6" xr:uid="{65FA25A7-07EE-4A24-A543-150772706CDC}"/>
    <hyperlink ref="I10" r:id="rId7" xr:uid="{ACF10447-6F9E-4C71-82F6-1B3BEC90759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67" orientation="landscape" r:id="rId8"/>
  <headerFooter>
    <oddFooter>&amp;C&amp;F&amp;A</oddFoot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K40"/>
  <sheetViews>
    <sheetView tabSelected="1" zoomScaleNormal="100" workbookViewId="0">
      <selection activeCell="L21" sqref="L21"/>
    </sheetView>
  </sheetViews>
  <sheetFormatPr baseColWidth="10" defaultColWidth="11.42578125" defaultRowHeight="15" x14ac:dyDescent="0.25"/>
  <cols>
    <col min="1" max="1" width="4.85546875" style="1" customWidth="1"/>
    <col min="2" max="2" width="55.85546875" style="1" bestFit="1" customWidth="1"/>
    <col min="3" max="3" width="19.42578125" style="1" customWidth="1"/>
    <col min="4" max="4" width="14.5703125" style="1" customWidth="1"/>
    <col min="5" max="5" width="11.42578125" style="1"/>
    <col min="6" max="6" width="2.28515625" style="1" customWidth="1"/>
    <col min="7" max="7" width="5.7109375" style="1" customWidth="1"/>
    <col min="8" max="8" width="36.85546875" style="1" customWidth="1"/>
    <col min="9" max="9" width="12.5703125" style="1" customWidth="1"/>
    <col min="10" max="10" width="12.140625" style="1" customWidth="1"/>
    <col min="11" max="11" width="14.4257812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86" t="s">
        <v>15</v>
      </c>
      <c r="D2" s="186"/>
      <c r="E2" s="186"/>
      <c r="F2" s="5"/>
      <c r="G2" s="5"/>
      <c r="H2" s="4" t="s">
        <v>25</v>
      </c>
      <c r="I2" s="7"/>
      <c r="J2" s="7"/>
      <c r="K2" s="10" t="s">
        <v>26</v>
      </c>
    </row>
    <row r="3" spans="1:11" ht="18" customHeight="1" x14ac:dyDescent="0.25">
      <c r="A3" s="6"/>
      <c r="B3" s="10" t="s">
        <v>16</v>
      </c>
      <c r="C3" s="187"/>
      <c r="D3" s="188"/>
      <c r="E3" s="189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0" t="s">
        <v>17</v>
      </c>
      <c r="C4" s="190"/>
      <c r="D4" s="190"/>
      <c r="E4" s="190"/>
      <c r="F4" s="17"/>
      <c r="G4" s="4"/>
      <c r="H4" s="46" t="s">
        <v>9</v>
      </c>
      <c r="I4" s="138" t="s">
        <v>88</v>
      </c>
      <c r="J4" s="139"/>
      <c r="K4" s="119"/>
    </row>
    <row r="5" spans="1:11" ht="18" customHeight="1" x14ac:dyDescent="0.35">
      <c r="B5" s="10" t="s">
        <v>18</v>
      </c>
      <c r="C5" s="190"/>
      <c r="D5" s="190"/>
      <c r="E5" s="190"/>
      <c r="F5" s="17"/>
      <c r="G5" s="3"/>
      <c r="H5" s="46" t="s">
        <v>10</v>
      </c>
      <c r="I5" s="138" t="s">
        <v>89</v>
      </c>
      <c r="J5" s="139"/>
      <c r="K5" s="119"/>
    </row>
    <row r="6" spans="1:11" ht="18" customHeight="1" x14ac:dyDescent="0.35">
      <c r="B6" s="10" t="s">
        <v>19</v>
      </c>
      <c r="C6" s="191"/>
      <c r="D6" s="192"/>
      <c r="E6" s="193"/>
      <c r="F6" s="18"/>
      <c r="G6" s="3"/>
      <c r="H6" s="46" t="s">
        <v>11</v>
      </c>
      <c r="I6" s="138" t="s">
        <v>90</v>
      </c>
      <c r="J6" s="139"/>
      <c r="K6" s="119"/>
    </row>
    <row r="7" spans="1:11" ht="18" customHeight="1" x14ac:dyDescent="0.35">
      <c r="B7" s="3"/>
      <c r="C7" s="109"/>
      <c r="D7" s="109"/>
      <c r="E7" s="109"/>
      <c r="F7" s="3"/>
      <c r="G7" s="3"/>
      <c r="H7" s="46" t="s">
        <v>12</v>
      </c>
      <c r="I7" s="138" t="s">
        <v>91</v>
      </c>
      <c r="J7" s="139"/>
      <c r="K7" s="119"/>
    </row>
    <row r="8" spans="1:11" ht="18" customHeight="1" x14ac:dyDescent="0.35">
      <c r="B8" s="3"/>
      <c r="C8" s="110" t="s">
        <v>0</v>
      </c>
      <c r="D8" s="110" t="s">
        <v>20</v>
      </c>
      <c r="E8" s="111"/>
      <c r="F8" s="4"/>
      <c r="G8" s="3"/>
      <c r="H8" s="46" t="s">
        <v>13</v>
      </c>
      <c r="I8" s="138" t="s">
        <v>92</v>
      </c>
      <c r="J8" s="139"/>
      <c r="K8" s="119"/>
    </row>
    <row r="9" spans="1:11" ht="18" customHeight="1" x14ac:dyDescent="0.35">
      <c r="B9" s="10" t="s">
        <v>21</v>
      </c>
      <c r="C9" s="112"/>
      <c r="D9" s="113"/>
      <c r="E9" s="114"/>
      <c r="F9" s="5"/>
      <c r="G9" s="3"/>
      <c r="H9" s="46" t="s">
        <v>14</v>
      </c>
      <c r="I9" s="138" t="s">
        <v>93</v>
      </c>
      <c r="J9" s="139"/>
      <c r="K9" s="119"/>
    </row>
    <row r="10" spans="1:11" ht="18" customHeight="1" x14ac:dyDescent="0.35">
      <c r="B10" s="30" t="s">
        <v>22</v>
      </c>
      <c r="C10" s="115"/>
      <c r="D10" s="116"/>
      <c r="E10" s="114"/>
      <c r="F10" s="5"/>
      <c r="G10" s="3"/>
      <c r="H10" s="46" t="s">
        <v>85</v>
      </c>
      <c r="I10" s="138" t="s">
        <v>94</v>
      </c>
      <c r="J10" s="139"/>
      <c r="K10" s="119"/>
    </row>
    <row r="11" spans="1:11" ht="18" customHeight="1" x14ac:dyDescent="0.35">
      <c r="B11" s="10" t="s">
        <v>23</v>
      </c>
      <c r="C11" s="117"/>
      <c r="D11" s="118"/>
      <c r="E11" s="114"/>
      <c r="F11" s="5"/>
      <c r="G11" s="3"/>
      <c r="J11" s="48"/>
      <c r="K11" s="137"/>
    </row>
    <row r="12" spans="1:11" ht="18" customHeight="1" x14ac:dyDescent="0.25">
      <c r="B12" s="10" t="s">
        <v>24</v>
      </c>
      <c r="C12" s="187"/>
      <c r="D12" s="188"/>
      <c r="E12" s="189"/>
      <c r="F12" s="5"/>
      <c r="H12" s="49" t="s">
        <v>120</v>
      </c>
      <c r="I12" s="47"/>
      <c r="K12" s="137"/>
    </row>
    <row r="13" spans="1:11" ht="9" customHeight="1" thickBot="1" x14ac:dyDescent="0.4">
      <c r="B13" s="3"/>
      <c r="C13" s="3"/>
      <c r="D13" s="3"/>
      <c r="E13" s="3"/>
      <c r="F13" s="19"/>
    </row>
    <row r="14" spans="1:11" ht="15.75" thickBot="1" x14ac:dyDescent="0.3">
      <c r="A14" s="101" t="s">
        <v>1</v>
      </c>
      <c r="B14" s="50" t="s">
        <v>37</v>
      </c>
      <c r="C14" s="50" t="s">
        <v>30</v>
      </c>
      <c r="D14" s="14" t="s">
        <v>31</v>
      </c>
      <c r="E14" s="14" t="s">
        <v>2</v>
      </c>
      <c r="F14" s="20"/>
    </row>
    <row r="15" spans="1:11" x14ac:dyDescent="0.25">
      <c r="A15" s="102" t="s">
        <v>39</v>
      </c>
      <c r="B15" s="68" t="s">
        <v>36</v>
      </c>
      <c r="C15" s="120"/>
      <c r="D15" s="61">
        <v>2</v>
      </c>
      <c r="E15" s="43">
        <f>C15*D15</f>
        <v>0</v>
      </c>
      <c r="F15" s="21"/>
      <c r="G15" s="102" t="s">
        <v>116</v>
      </c>
      <c r="H15" s="83" t="s">
        <v>117</v>
      </c>
      <c r="I15" s="170"/>
      <c r="J15" s="43">
        <v>0.5</v>
      </c>
      <c r="K15" s="43">
        <f t="shared" ref="K15:K16" si="0">I15*J15</f>
        <v>0</v>
      </c>
    </row>
    <row r="16" spans="1:11" ht="15.75" thickBot="1" x14ac:dyDescent="0.3">
      <c r="A16" s="53" t="s">
        <v>40</v>
      </c>
      <c r="B16" s="103" t="s">
        <v>69</v>
      </c>
      <c r="C16" s="121"/>
      <c r="D16" s="62">
        <v>2</v>
      </c>
      <c r="E16" s="44">
        <f t="shared" ref="E16:E25" si="1">C16*D16</f>
        <v>0</v>
      </c>
      <c r="F16" s="21"/>
      <c r="G16" s="104" t="s">
        <v>118</v>
      </c>
      <c r="H16" s="86" t="s">
        <v>119</v>
      </c>
      <c r="I16" s="171"/>
      <c r="J16" s="45">
        <v>0.5</v>
      </c>
      <c r="K16" s="45">
        <f t="shared" si="0"/>
        <v>0</v>
      </c>
    </row>
    <row r="17" spans="1:11" ht="15.75" thickBot="1" x14ac:dyDescent="0.3">
      <c r="A17" s="53" t="s">
        <v>41</v>
      </c>
      <c r="B17" s="130" t="s">
        <v>70</v>
      </c>
      <c r="C17" s="121"/>
      <c r="D17" s="59">
        <v>2</v>
      </c>
      <c r="E17" s="44">
        <f t="shared" si="1"/>
        <v>0</v>
      </c>
      <c r="F17" s="21"/>
      <c r="G17" s="11"/>
      <c r="H17" s="75"/>
      <c r="I17" s="172"/>
      <c r="J17" s="173" t="s">
        <v>34</v>
      </c>
      <c r="K17" s="41">
        <f>SUM(K15:K16)</f>
        <v>0</v>
      </c>
    </row>
    <row r="18" spans="1:11" ht="15.75" thickBot="1" x14ac:dyDescent="0.3">
      <c r="A18" s="53" t="s">
        <v>42</v>
      </c>
      <c r="B18" s="103" t="s">
        <v>81</v>
      </c>
      <c r="C18" s="121"/>
      <c r="D18" s="59">
        <v>2</v>
      </c>
      <c r="E18" s="44">
        <f t="shared" si="1"/>
        <v>0</v>
      </c>
      <c r="F18" s="21"/>
      <c r="G18" s="34"/>
      <c r="H18" s="35"/>
      <c r="I18" s="36"/>
      <c r="J18" s="37"/>
      <c r="K18" s="37"/>
    </row>
    <row r="19" spans="1:11" x14ac:dyDescent="0.25">
      <c r="A19" s="53" t="s">
        <v>43</v>
      </c>
      <c r="B19" s="103" t="s">
        <v>82</v>
      </c>
      <c r="C19" s="121"/>
      <c r="D19" s="62">
        <v>2</v>
      </c>
      <c r="E19" s="44">
        <f t="shared" si="1"/>
        <v>0</v>
      </c>
      <c r="F19" s="21"/>
      <c r="G19" s="34"/>
      <c r="H19" s="96" t="s">
        <v>57</v>
      </c>
      <c r="I19" s="43">
        <f>E26+E35+K17</f>
        <v>0</v>
      </c>
      <c r="J19" s="37"/>
      <c r="K19" s="37"/>
    </row>
    <row r="20" spans="1:11" ht="15" customHeight="1" x14ac:dyDescent="0.25">
      <c r="A20" s="53" t="s">
        <v>44</v>
      </c>
      <c r="B20" s="103" t="s">
        <v>71</v>
      </c>
      <c r="C20" s="121"/>
      <c r="D20" s="59">
        <v>2</v>
      </c>
      <c r="E20" s="44">
        <f t="shared" si="1"/>
        <v>0</v>
      </c>
      <c r="F20" s="21"/>
      <c r="G20" s="34"/>
      <c r="H20" s="97" t="s">
        <v>58</v>
      </c>
      <c r="I20" s="51">
        <f>I19*0.05</f>
        <v>0</v>
      </c>
      <c r="J20" s="37"/>
      <c r="K20" s="37"/>
    </row>
    <row r="21" spans="1:11" ht="15.75" thickBot="1" x14ac:dyDescent="0.3">
      <c r="A21" s="53" t="s">
        <v>45</v>
      </c>
      <c r="B21" s="103" t="s">
        <v>72</v>
      </c>
      <c r="C21" s="121"/>
      <c r="D21" s="63">
        <v>2</v>
      </c>
      <c r="E21" s="44">
        <f t="shared" si="1"/>
        <v>0</v>
      </c>
      <c r="F21" s="21"/>
      <c r="G21" s="35"/>
      <c r="H21" s="98" t="s">
        <v>59</v>
      </c>
      <c r="I21" s="45">
        <f>I19*0.09975</f>
        <v>0</v>
      </c>
      <c r="J21" s="38"/>
      <c r="K21" s="37"/>
    </row>
    <row r="22" spans="1:11" ht="16.5" thickBot="1" x14ac:dyDescent="0.3">
      <c r="A22" s="53" t="s">
        <v>46</v>
      </c>
      <c r="B22" s="103" t="s">
        <v>83</v>
      </c>
      <c r="C22" s="121"/>
      <c r="D22" s="63">
        <v>2</v>
      </c>
      <c r="E22" s="44">
        <f>C22*D22</f>
        <v>0</v>
      </c>
      <c r="F22" s="21"/>
      <c r="H22" s="39" t="s">
        <v>127</v>
      </c>
      <c r="I22" s="40">
        <f>SUM(I19:I21)</f>
        <v>0</v>
      </c>
    </row>
    <row r="23" spans="1:11" x14ac:dyDescent="0.25">
      <c r="A23" s="53" t="s">
        <v>47</v>
      </c>
      <c r="B23" s="103" t="s">
        <v>84</v>
      </c>
      <c r="C23" s="121"/>
      <c r="D23" s="63">
        <v>2</v>
      </c>
      <c r="E23" s="44">
        <f>C23*D23</f>
        <v>0</v>
      </c>
      <c r="F23" s="21"/>
      <c r="I23" s="11"/>
      <c r="J23" s="2"/>
    </row>
    <row r="24" spans="1:11" x14ac:dyDescent="0.25">
      <c r="A24" s="53" t="s">
        <v>48</v>
      </c>
      <c r="B24" s="103" t="s">
        <v>111</v>
      </c>
      <c r="C24" s="121"/>
      <c r="D24" s="59">
        <v>2</v>
      </c>
      <c r="E24" s="44">
        <f t="shared" si="1"/>
        <v>0</v>
      </c>
      <c r="F24" s="21"/>
      <c r="H24" s="194" t="s">
        <v>87</v>
      </c>
      <c r="I24" s="194"/>
      <c r="J24" s="194"/>
      <c r="K24" s="194"/>
    </row>
    <row r="25" spans="1:11" ht="15.75" thickBot="1" x14ac:dyDescent="0.3">
      <c r="A25" s="104" t="s">
        <v>49</v>
      </c>
      <c r="B25" s="105" t="s">
        <v>73</v>
      </c>
      <c r="C25" s="122"/>
      <c r="D25" s="60">
        <v>2</v>
      </c>
      <c r="E25" s="13">
        <f t="shared" si="1"/>
        <v>0</v>
      </c>
      <c r="F25" s="21"/>
      <c r="H25" s="194"/>
      <c r="I25" s="194"/>
      <c r="J25" s="194"/>
      <c r="K25" s="194"/>
    </row>
    <row r="26" spans="1:11" ht="15.75" thickBot="1" x14ac:dyDescent="0.3">
      <c r="B26" s="8"/>
      <c r="C26" s="36"/>
      <c r="D26" s="173" t="s">
        <v>34</v>
      </c>
      <c r="E26" s="13">
        <f>SUM(E15:E25)</f>
        <v>0</v>
      </c>
      <c r="F26" s="21"/>
      <c r="H26" s="194"/>
      <c r="I26" s="194"/>
      <c r="J26" s="194"/>
      <c r="K26" s="194"/>
    </row>
    <row r="27" spans="1:11" ht="16.5" customHeight="1" thickBot="1" x14ac:dyDescent="0.3">
      <c r="D27" s="2"/>
      <c r="F27" s="21"/>
    </row>
    <row r="28" spans="1:11" ht="15.75" customHeight="1" thickBot="1" x14ac:dyDescent="0.3">
      <c r="A28" s="101" t="s">
        <v>1</v>
      </c>
      <c r="B28" s="50" t="s">
        <v>38</v>
      </c>
      <c r="C28" s="50" t="s">
        <v>30</v>
      </c>
      <c r="D28" s="58" t="s">
        <v>31</v>
      </c>
      <c r="E28" s="50" t="s">
        <v>2</v>
      </c>
      <c r="F28" s="21"/>
      <c r="H28" s="69" t="s">
        <v>35</v>
      </c>
      <c r="I28" s="27"/>
      <c r="J28" s="28"/>
      <c r="K28" s="29"/>
    </row>
    <row r="29" spans="1:11" ht="15.75" customHeight="1" x14ac:dyDescent="0.25">
      <c r="A29" s="106" t="s">
        <v>50</v>
      </c>
      <c r="B29" s="166" t="s">
        <v>36</v>
      </c>
      <c r="C29" s="123"/>
      <c r="D29" s="65">
        <v>3</v>
      </c>
      <c r="E29" s="65">
        <f>C29*D29</f>
        <v>0</v>
      </c>
      <c r="F29" s="22"/>
      <c r="H29" s="195"/>
      <c r="I29" s="196"/>
      <c r="J29" s="196"/>
      <c r="K29" s="197"/>
    </row>
    <row r="30" spans="1:11" ht="15.75" customHeight="1" x14ac:dyDescent="0.25">
      <c r="A30" s="162" t="s">
        <v>51</v>
      </c>
      <c r="B30" s="167" t="s">
        <v>112</v>
      </c>
      <c r="C30" s="163"/>
      <c r="D30" s="164">
        <v>3</v>
      </c>
      <c r="E30" s="164">
        <f t="shared" ref="E30:E34" si="2">C30*D30</f>
        <v>0</v>
      </c>
      <c r="F30" s="20"/>
      <c r="H30" s="133"/>
      <c r="I30" s="134"/>
      <c r="J30" s="134"/>
      <c r="K30" s="135"/>
    </row>
    <row r="31" spans="1:11" ht="16.5" customHeight="1" x14ac:dyDescent="0.25">
      <c r="A31" s="162" t="s">
        <v>52</v>
      </c>
      <c r="B31" s="167" t="s">
        <v>113</v>
      </c>
      <c r="C31" s="163"/>
      <c r="D31" s="164">
        <v>3</v>
      </c>
      <c r="E31" s="164">
        <f t="shared" si="2"/>
        <v>0</v>
      </c>
      <c r="F31" s="21"/>
      <c r="G31" s="8"/>
      <c r="H31" s="133"/>
      <c r="I31" s="134"/>
      <c r="J31" s="134"/>
      <c r="K31" s="135"/>
    </row>
    <row r="32" spans="1:11" ht="16.5" customHeight="1" x14ac:dyDescent="0.25">
      <c r="A32" s="107" t="s">
        <v>53</v>
      </c>
      <c r="B32" s="168" t="s">
        <v>114</v>
      </c>
      <c r="C32" s="124"/>
      <c r="D32" s="164">
        <v>3</v>
      </c>
      <c r="E32" s="164">
        <f t="shared" si="2"/>
        <v>0</v>
      </c>
      <c r="F32" s="21"/>
      <c r="G32" s="8"/>
      <c r="H32" s="133"/>
      <c r="I32" s="134"/>
      <c r="J32" s="134"/>
      <c r="K32" s="135"/>
    </row>
    <row r="33" spans="1:11" ht="16.5" customHeight="1" x14ac:dyDescent="0.25">
      <c r="A33" s="107" t="s">
        <v>54</v>
      </c>
      <c r="B33" s="168" t="s">
        <v>115</v>
      </c>
      <c r="C33" s="124"/>
      <c r="D33" s="164">
        <v>3</v>
      </c>
      <c r="E33" s="164">
        <f t="shared" si="2"/>
        <v>0</v>
      </c>
      <c r="F33" s="21"/>
      <c r="H33" s="133"/>
      <c r="I33" s="134"/>
      <c r="J33" s="134"/>
      <c r="K33" s="135"/>
    </row>
    <row r="34" spans="1:11" ht="15.75" thickBot="1" x14ac:dyDescent="0.3">
      <c r="A34" s="108" t="s">
        <v>55</v>
      </c>
      <c r="B34" s="169" t="s">
        <v>74</v>
      </c>
      <c r="C34" s="125"/>
      <c r="D34" s="165">
        <v>3</v>
      </c>
      <c r="E34" s="165">
        <f t="shared" si="2"/>
        <v>0</v>
      </c>
      <c r="F34" s="21"/>
      <c r="H34" s="133"/>
      <c r="I34" s="134"/>
      <c r="J34" s="134"/>
      <c r="K34" s="135"/>
    </row>
    <row r="35" spans="1:11" ht="15.75" thickBot="1" x14ac:dyDescent="0.3">
      <c r="B35" s="8"/>
      <c r="C35" s="36"/>
      <c r="D35" s="173" t="s">
        <v>34</v>
      </c>
      <c r="E35" s="13">
        <f>E29+E30+E31+E32+E33+E34</f>
        <v>0</v>
      </c>
      <c r="F35" s="21"/>
      <c r="H35" s="133"/>
      <c r="I35" s="134"/>
      <c r="J35" s="134"/>
      <c r="K35" s="135"/>
    </row>
    <row r="36" spans="1:11" x14ac:dyDescent="0.25">
      <c r="F36" s="21"/>
      <c r="H36" s="133"/>
      <c r="I36" s="134"/>
      <c r="J36" s="134"/>
      <c r="K36" s="135"/>
    </row>
    <row r="37" spans="1:11" x14ac:dyDescent="0.25">
      <c r="A37" s="21"/>
      <c r="H37" s="133"/>
      <c r="I37" s="134"/>
      <c r="J37" s="134"/>
      <c r="K37" s="135"/>
    </row>
    <row r="38" spans="1:11" x14ac:dyDescent="0.25">
      <c r="A38" s="21"/>
      <c r="H38" s="133"/>
      <c r="I38" s="134"/>
      <c r="J38" s="134"/>
      <c r="K38" s="135"/>
    </row>
    <row r="39" spans="1:11" x14ac:dyDescent="0.25">
      <c r="A39" s="21"/>
      <c r="H39" s="133"/>
      <c r="I39" s="134"/>
      <c r="J39" s="134"/>
      <c r="K39" s="135"/>
    </row>
    <row r="40" spans="1:11" ht="15.75" thickBot="1" x14ac:dyDescent="0.3">
      <c r="A40" s="21"/>
      <c r="H40" s="67" t="s">
        <v>56</v>
      </c>
      <c r="I40" s="131"/>
      <c r="J40" s="131"/>
      <c r="K40" s="132"/>
    </row>
  </sheetData>
  <sheetProtection algorithmName="SHA-512" hashValue="64doV8ouRLJfio+K3f3gz6UG6wzRB2+2h4zcf2gmF5qtEZMS0lMauSZ+Ee1uj962JUnssxqt9CZQ5Lc3mNjt6Q==" saltValue="ENX8XeVZkTsuG5NI0lizIw==" spinCount="100000" sheet="1" objects="1" scenarios="1"/>
  <protectedRanges>
    <protectedRange sqref="C3:E6 C9:D9 C11:D11 C12:E12 K4:K12 C15:C25 C29:C34 I40:K40 H29:K39" name="Plage1"/>
    <protectedRange sqref="I15:I17" name="Plage1_2"/>
  </protectedRanges>
  <mergeCells count="8">
    <mergeCell ref="H24:K26"/>
    <mergeCell ref="C12:E12"/>
    <mergeCell ref="H29:K29"/>
    <mergeCell ref="C2:E2"/>
    <mergeCell ref="C3:E3"/>
    <mergeCell ref="C4:E4"/>
    <mergeCell ref="C5:E5"/>
    <mergeCell ref="C6:E6"/>
  </mergeCells>
  <hyperlinks>
    <hyperlink ref="I4" r:id="rId1" xr:uid="{5EC77F61-995A-420D-A9C6-4C57B923F72B}"/>
    <hyperlink ref="I5" r:id="rId2" xr:uid="{E7751661-4140-41E1-B1AB-B8CFB032514F}"/>
    <hyperlink ref="I6" r:id="rId3" xr:uid="{72985CD3-256F-4217-ADB8-A2AE1858047C}"/>
    <hyperlink ref="I7" r:id="rId4" xr:uid="{28D29F29-9D8F-4B2C-8CD5-481D76C3F2DE}"/>
    <hyperlink ref="I8" r:id="rId5" xr:uid="{9710CB03-67A2-490A-8EF5-D642A58567B2}"/>
    <hyperlink ref="I9" r:id="rId6" xr:uid="{8499B21F-F57D-4099-B105-D72F6CA15F0A}"/>
    <hyperlink ref="I10" r:id="rId7" xr:uid="{938AC7D3-6708-4F31-AF69-62CF7ECA6A2F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68" orientation="landscape" verticalDpi="0" r:id="rId8"/>
  <headerFooter>
    <oddFooter>&amp;C&amp;F&amp;A</oddFooter>
  </headerFooter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2856FD06184C8789B849FDB9CF48" ma:contentTypeVersion="10" ma:contentTypeDescription="Crée un document." ma:contentTypeScope="" ma:versionID="b4e3d68ec56baaa2c2c80850323bcacf">
  <xsd:schema xmlns:xsd="http://www.w3.org/2001/XMLSchema" xmlns:xs="http://www.w3.org/2001/XMLSchema" xmlns:p="http://schemas.microsoft.com/office/2006/metadata/properties" xmlns:ns2="146ba2ba-9187-4297-8cf7-0e864e01559e" xmlns:ns3="899935c1-d27b-4e20-88ce-c89a1eb7b190" targetNamespace="http://schemas.microsoft.com/office/2006/metadata/properties" ma:root="true" ma:fieldsID="4cc6b3e7fd936becc78e6a86241fb3b7" ns2:_="" ns3:_="">
    <xsd:import namespace="146ba2ba-9187-4297-8cf7-0e864e01559e"/>
    <xsd:import namespace="899935c1-d27b-4e20-88ce-c89a1eb7b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ba2ba-9187-4297-8cf7-0e864e015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35c1-d27b-4e20-88ce-c89a1eb7b190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038F00-370B-4814-9CCA-603402E7D748}">
  <ds:schemaRefs>
    <ds:schemaRef ds:uri="899935c1-d27b-4e20-88ce-c89a1eb7b190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146ba2ba-9187-4297-8cf7-0e864e01559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6B79B2-9011-45E0-829E-2A3C37F70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ba2ba-9187-4297-8cf7-0e864e01559e"/>
    <ds:schemaRef ds:uri="899935c1-d27b-4e20-88ce-c89a1eb7b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A18014-8AD9-4C6D-B512-DB8B28BAC0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Main CateringMenu</vt:lpstr>
      <vt:lpstr>Cocktail Menu</vt:lpstr>
      <vt:lpstr>'Main CateringMenu'!Zone_d_impression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Alex Fortier</cp:lastModifiedBy>
  <cp:lastPrinted>2019-11-19T20:16:08Z</cp:lastPrinted>
  <dcterms:created xsi:type="dcterms:W3CDTF">2016-06-16T11:35:40Z</dcterms:created>
  <dcterms:modified xsi:type="dcterms:W3CDTF">2019-11-22T18:53:26Z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0x0101002F772856FD06184C8789B849FDB9CF48</vt:lpwstr>
  </property>
</Properties>
</file>